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80" windowHeight="1500" activeTab="3"/>
  </bookViews>
  <sheets>
    <sheet name="раздел 1-3" sheetId="1" r:id="rId1"/>
    <sheet name="раздел 4" sheetId="2" r:id="rId2"/>
    <sheet name="Настройка" sheetId="3" r:id="rId3"/>
    <sheet name="Выгрузка в МинФин" sheetId="4" r:id="rId4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xml_date1">'Настройка'!$IU$1</definedName>
    <definedName name="АИВКодВидаРасх">'раздел 4'!$D$26</definedName>
    <definedName name="АИВКодКОСГУ">'раздел 4'!$C$26</definedName>
    <definedName name="АИВКодСтроки">'раздел 4'!$B$26</definedName>
    <definedName name="АИВКодФКР">'раздел 4'!$E$26</definedName>
    <definedName name="АИВНаимПок">'раздел 4'!$A$26</definedName>
    <definedName name="АИВСумма">'раздел 4'!$G$26</definedName>
    <definedName name="АИВСуммаВсего">'раздел 4'!$G$7</definedName>
    <definedName name="ГлаваБК">'раздел 1-3'!$F$9</definedName>
    <definedName name="ГлБух">'раздел 4'!$C$31</definedName>
    <definedName name="Дата">'раздел 1-3'!$F$6</definedName>
    <definedName name="ДатаОтчета">'раздел 1-3'!$B$6</definedName>
    <definedName name="_xlnm.Print_Titles" localSheetId="1">'раздел 4'!$4:$6</definedName>
    <definedName name="Конец1">'раздел 1-3'!$F$40</definedName>
    <definedName name="Конец2">'раздел 1-3'!$F$83</definedName>
    <definedName name="Конец3">'раздел 1-3'!$F$128</definedName>
    <definedName name="Конец4">'раздел 1-3'!$F$171</definedName>
    <definedName name="Конец5">'раздел 1-3'!$F$218</definedName>
    <definedName name="Конец6">'раздел 1-3'!$F$264</definedName>
    <definedName name="Конец7">'раздел 1-3'!$F$280</definedName>
    <definedName name="Конец7Изм">'раздел 1-3'!$F$306</definedName>
    <definedName name="Конец8">'раздел 1-3'!$F$318</definedName>
    <definedName name="МФДатаПо">'Выгрузка в МинФин'!$C$5</definedName>
    <definedName name="МФИсполнитель">'Выгрузка в МинФин'!$C$79</definedName>
    <definedName name="МФИСТ">'Выгрузка в МинФин'!$C$7</definedName>
    <definedName name="МФППО">'Выгрузка в МинФин'!$C$84</definedName>
    <definedName name="МФПРД">'Выгрузка в МинФин'!$C$4</definedName>
    <definedName name="МФРуководитель">'Выгрузка в МинФин'!$C$74</definedName>
    <definedName name="МФТелефон">'Выгрузка в МинФин'!$C$81</definedName>
    <definedName name="НаимБюджета">'раздел 1-3'!$B$10</definedName>
    <definedName name="Начало1">'раздел 1-3'!$C$17</definedName>
    <definedName name="Начало2">'раздел 1-3'!$C$44</definedName>
    <definedName name="Начало3">'раздел 1-3'!$C$87</definedName>
    <definedName name="Начало4">'раздел 1-3'!$C$133</definedName>
    <definedName name="Начало5">'раздел 1-3'!$C$175</definedName>
    <definedName name="Начало6">'раздел 1-3'!$C$222</definedName>
    <definedName name="Начало7">'раздел 1-3'!$C$268</definedName>
    <definedName name="Начало7Изм">'раздел 1-3'!$C$284</definedName>
    <definedName name="Начало8">'раздел 1-3'!$C$310</definedName>
    <definedName name="Начало9">'раздел 4'!$B$7</definedName>
    <definedName name="ОКПО">'раздел 1-3'!$F$7</definedName>
    <definedName name="ОКТМО">'раздел 1-3'!$F$10</definedName>
    <definedName name="Организация">'раздел 1-3'!$B$7</definedName>
    <definedName name="Руководитель">'раздел 4'!$C$29</definedName>
    <definedName name="Столбец4Строка0401">'раздел 1-3'!$E$22</definedName>
    <definedName name="Столбец4Строка0402">'раздел 1-3'!$E$23</definedName>
    <definedName name="Столбец4Строка0403">'раздел 1-3'!$E$24</definedName>
    <definedName name="Столбец4Строка0404">'раздел 1-3'!$E$25</definedName>
    <definedName name="Столбец4Строка0405">'раздел 1-3'!$E$26</definedName>
    <definedName name="Столбец4Строка0406">'раздел 1-3'!$E$27</definedName>
    <definedName name="Столбец4Строка0407">'раздел 1-3'!$E$28</definedName>
    <definedName name="Столбец4Строка0408">'раздел 1-3'!$E$30</definedName>
    <definedName name="Столбец4Строка0409">'раздел 1-3'!$E$31</definedName>
    <definedName name="Столбец4Строка0410">'раздел 1-3'!$E$32</definedName>
    <definedName name="Столбец4Строка0411">'раздел 1-3'!$E$33</definedName>
    <definedName name="Столбец4Строка0501">'раздел 1-3'!$E$37</definedName>
    <definedName name="Столбец4Строка0502">'раздел 1-3'!$E$39</definedName>
    <definedName name="Столбец4Строка0503">'раздел 1-3'!$E$44</definedName>
    <definedName name="Столбец4Строка0504">'раздел 1-3'!$E$45</definedName>
    <definedName name="Столбец4Строка0505">'раздел 1-3'!$E$46</definedName>
    <definedName name="Столбец4Строка0506">'раздел 1-3'!$E$47</definedName>
    <definedName name="Столбец4Строка0507">'раздел 1-3'!$E$48</definedName>
    <definedName name="Столбец4Строка0601">'раздел 1-3'!$E$52</definedName>
    <definedName name="Столбец4Строка0602">'раздел 1-3'!$E$53</definedName>
    <definedName name="Столбец4Строка0603">'раздел 1-3'!$E$54</definedName>
    <definedName name="Столбец4Строка0604">'раздел 1-3'!$E$55</definedName>
    <definedName name="Столбец4Строка0605">'раздел 1-3'!$E$56</definedName>
    <definedName name="Столбец4Строка0702">'раздел 1-3'!$E$60</definedName>
    <definedName name="Столбец4Строка0704">'раздел 1-3'!$E$61</definedName>
    <definedName name="Столбец4Строка0705">'раздел 1-3'!$E$63</definedName>
    <definedName name="Столбец4Строка0706">'раздел 1-3'!$E$65</definedName>
    <definedName name="Столбец4Строка0707">'раздел 1-3'!$E$66</definedName>
    <definedName name="Столбец4Строка0708">'раздел 1-3'!$E$68</definedName>
    <definedName name="Столбец4Строка0802">'раздел 1-3'!$E$72</definedName>
    <definedName name="Столбец4Строка0804">'раздел 1-3'!$E$73</definedName>
    <definedName name="Столбец4Строка0805">'раздел 1-3'!$E$75</definedName>
    <definedName name="Столбец4Строка0807">'раздел 1-3'!$E$76</definedName>
    <definedName name="Столбец4Строка0808">'раздел 1-3'!$E$78</definedName>
    <definedName name="Столбец4Строка1201">'раздел 1-3'!$E$81</definedName>
    <definedName name="Столбец4Строка1202">'раздел 1-3'!$E$82</definedName>
    <definedName name="Столбец4Строка1203">'раздел 1-3'!$E$87</definedName>
    <definedName name="Столбец4Строка1410">'раздел 1-3'!$E$92</definedName>
    <definedName name="Столбец4Строка1420">'раздел 1-3'!$E$93</definedName>
    <definedName name="Столбец4Строка1430">'раздел 1-3'!$E$94</definedName>
    <definedName name="Столбец4Строка1441">'раздел 1-3'!$E$97</definedName>
    <definedName name="Столбец4Строка1442">'раздел 1-3'!$E$98</definedName>
    <definedName name="Столбец4Строка1443">'раздел 1-3'!$E$99</definedName>
    <definedName name="Столбец4Строка1444">'раздел 1-3'!$E$100</definedName>
    <definedName name="Столбец4Строка1445">'раздел 1-3'!$E$101</definedName>
    <definedName name="Столбец4Строка1446">'раздел 1-3'!$E$102</definedName>
    <definedName name="Столбец4Строка1449">'раздел 1-3'!$E$103</definedName>
    <definedName name="Столбец4Строка1451">'раздел 1-3'!$E$106</definedName>
    <definedName name="Столбец4Строка1610">'раздел 1-3'!$E$109</definedName>
    <definedName name="Столбец4Строка1620">'раздел 1-3'!$E$110</definedName>
    <definedName name="Столбец4Строка1631">'раздел 1-3'!$E$113</definedName>
    <definedName name="Столбец4Строка1632">'раздел 1-3'!$E$115</definedName>
    <definedName name="Столбец4Строка1633">'раздел 1-3'!$E$117</definedName>
    <definedName name="Столбец4Строка1634">'раздел 1-3'!$E$118</definedName>
    <definedName name="Столбец4Строка1635">'раздел 1-3'!$E$119</definedName>
    <definedName name="Столбец4Строка1636">'раздел 1-3'!$E$121</definedName>
    <definedName name="Столбец4Строка1637">'раздел 1-3'!$E$122</definedName>
    <definedName name="Столбец4Строка1900">'раздел 1-3'!$E$125</definedName>
    <definedName name="Столбец4Строка1910">'раздел 1-3'!$E$127</definedName>
    <definedName name="Столбец4Строка2301">'раздел 1-3'!$E$138</definedName>
    <definedName name="Столбец4Строка2302">'раздел 1-3'!$E$139</definedName>
    <definedName name="Столбец4Строка2303">'раздел 1-3'!$E$140</definedName>
    <definedName name="Столбец4Строка2304">'раздел 1-3'!$E$141</definedName>
    <definedName name="Столбец4Строка2401">'раздел 1-3'!$E$144</definedName>
    <definedName name="Столбец4Строка2402">'раздел 1-3'!$E$145</definedName>
    <definedName name="Столбец4Строка2403">'раздел 1-3'!$E$146</definedName>
    <definedName name="Столбец4Строка2404">'раздел 1-3'!$E$148</definedName>
    <definedName name="Столбец4Строка2405">'раздел 1-3'!$E$149</definedName>
    <definedName name="Столбец4Строка2406">'раздел 1-3'!$E$150</definedName>
    <definedName name="Столбец4Строка2407">'раздел 1-3'!$E$151</definedName>
    <definedName name="Столбец4Строка2408">'раздел 1-3'!$E$153</definedName>
    <definedName name="Столбец4Строка2500">'раздел 1-3'!$E$154</definedName>
    <definedName name="Столбец4Строка2601">'раздел 1-3'!$E$158</definedName>
    <definedName name="Столбец4Строка2602">'раздел 1-3'!$E$160</definedName>
    <definedName name="Столбец4Строка2603">'раздел 1-3'!$E$162</definedName>
    <definedName name="Столбец4Строка2604">'раздел 1-3'!$E$164</definedName>
    <definedName name="Столбец4Строка2605">'раздел 1-3'!$E$166</definedName>
    <definedName name="Столбец4Строка2606">'раздел 1-3'!$E$168</definedName>
    <definedName name="Столбец4Строка2607">'раздел 1-3'!$E$170</definedName>
    <definedName name="Столбец4Строка2608">'раздел 1-3'!$E$176</definedName>
    <definedName name="Столбец4Строка2609">'раздел 1-3'!$E$178</definedName>
    <definedName name="Столбец4Строка2611">'раздел 1-3'!$E$180</definedName>
    <definedName name="Столбец4Строка2612">'раздел 1-3'!$E$182</definedName>
    <definedName name="Столбец4Строка2702">'раздел 1-3'!$E$186</definedName>
    <definedName name="Столбец4Строка2703">'раздел 1-3'!$E$187</definedName>
    <definedName name="Столбец4Строка2705">'раздел 1-3'!$E$189</definedName>
    <definedName name="Столбец4Строка2706">'раздел 1-3'!$E$190</definedName>
    <definedName name="Столбец4Строка2802">'раздел 1-3'!$E$193</definedName>
    <definedName name="Столбец4Строка2803">'раздел 1-3'!$E$194</definedName>
    <definedName name="Столбец4Строка2804">'раздел 1-3'!$E$195</definedName>
    <definedName name="Столбец4Строка2805">'раздел 1-3'!$E$197</definedName>
    <definedName name="Столбец4Строка2806">'раздел 1-3'!$E$198</definedName>
    <definedName name="Столбец4Строка2807">'раздел 1-3'!$E$199</definedName>
    <definedName name="Столбец4Строка2900">'раздел 1-3'!$E$200</definedName>
    <definedName name="Столбец4Строка2901">'раздел 1-3'!$E$202</definedName>
    <definedName name="Столбец4Строка3001">'раздел 1-3'!$E$206</definedName>
    <definedName name="Столбец4Строка3002">'раздел 1-3'!$E$208</definedName>
    <definedName name="Столбец4Строка3003">'раздел 1-3'!$E$210</definedName>
    <definedName name="Столбец4Строка3004">'раздел 1-3'!$E$212</definedName>
    <definedName name="Столбец4Строка3005">'раздел 1-3'!$E$214</definedName>
    <definedName name="Столбец4Строка3006">'раздел 1-3'!$E$216</definedName>
    <definedName name="Столбец4Строка3101">'раздел 1-3'!$E$223</definedName>
    <definedName name="Столбец4Строка3102">'раздел 1-3'!$E$225</definedName>
    <definedName name="Столбец4Строка3103">'раздел 1-3'!$E$227</definedName>
    <definedName name="Столбец4Строка3104">'раздел 1-3'!$E$228</definedName>
    <definedName name="Столбец4Строка3105">'раздел 1-3'!$E$229</definedName>
    <definedName name="Столбец4Строка3106">'раздел 1-3'!$E$230</definedName>
    <definedName name="Столбец4Строка3107">'раздел 1-3'!$E$231</definedName>
    <definedName name="Столбец4Строка3108">'раздел 1-3'!$E$232</definedName>
    <definedName name="Столбец4Строка3109">'раздел 1-3'!$E$233</definedName>
    <definedName name="Столбец4Строка3111">'раздел 1-3'!$E$236</definedName>
    <definedName name="Столбец4Строка3112">'раздел 1-3'!$E$237</definedName>
    <definedName name="Столбец4Строка3113">'раздел 1-3'!$E$238</definedName>
    <definedName name="Столбец4Строка3114">'раздел 1-3'!$E$239</definedName>
    <definedName name="Столбец4Строка3115">'раздел 1-3'!$E$240</definedName>
    <definedName name="Столбец4Строка3116">'раздел 1-3'!$E$241</definedName>
    <definedName name="Столбец4Строка3117">'раздел 1-3'!$E$242</definedName>
    <definedName name="Столбец4Строка3310">'раздел 1-3'!$E$247</definedName>
    <definedName name="Столбец4Строка3320">'раздел 1-3'!$E$248</definedName>
    <definedName name="Столбец4Строка3330">'раздел 1-3'!$E$249</definedName>
    <definedName name="Столбец4Строка3347">'раздел 1-3'!$E$253</definedName>
    <definedName name="Столбец4Строка3390">'раздел 1-3'!$E$254</definedName>
    <definedName name="Столбец4Строка3410">'раздел 1-3'!$E$257</definedName>
    <definedName name="Столбец4Строка3420">'раздел 1-3'!$E$258</definedName>
    <definedName name="Столбец4Строка3430">'раздел 1-3'!$E$259</definedName>
    <definedName name="Столбец4Строка3431">'раздел 1-3'!$E$261</definedName>
    <definedName name="Столбец4Строка3432">'раздел 1-3'!$E$262</definedName>
    <definedName name="Столбец4Строка3433">'раздел 1-3'!$E$263</definedName>
    <definedName name="Столбец4Строка3434">'раздел 1-3'!$E$268</definedName>
    <definedName name="Столбец4Строка3435">'раздел 1-3'!$E$269</definedName>
    <definedName name="Столбец4Строка3436">'раздел 1-3'!$E$270</definedName>
    <definedName name="Столбец4Строка3437">'раздел 1-3'!$E$271</definedName>
    <definedName name="Столбец4Строка3800">'раздел 1-3'!$E$274</definedName>
    <definedName name="Столбец4Строка3810">'раздел 1-3'!$E$276</definedName>
    <definedName name="Столбец4Строка4210">'раздел 1-3'!$E$289</definedName>
    <definedName name="Столбец4Строка4220">'раздел 1-3'!$E$290</definedName>
    <definedName name="Столбец4Строка4310">'раздел 1-3'!$E$293</definedName>
    <definedName name="Столбец4Строка4320">'раздел 1-3'!$E$294</definedName>
    <definedName name="Столбец4Строка4410">'раздел 1-3'!$E$297</definedName>
    <definedName name="Столбец4Строка4420">'раздел 1-3'!$E$298</definedName>
    <definedName name="Столбец4Строка4510">'раздел 1-3'!$E$301</definedName>
    <definedName name="Столбец4Строка4520">'раздел 1-3'!$E$302</definedName>
    <definedName name="Столбец4Строка4610">'раздел 1-3'!$E$305</definedName>
    <definedName name="Столбец4Строка4620">'раздел 1-3'!$E$310</definedName>
    <definedName name="Столбец4Строка4630">'раздел 1-3'!$E$311</definedName>
    <definedName name="Столбец4Строка4640">'раздел 1-3'!$E$312</definedName>
    <definedName name="Столбец4Строка5010">'раздел 1-3'!$E$315</definedName>
    <definedName name="Столбец4Строка5020">'раздел 1-3'!$E$316</definedName>
    <definedName name="Столбец4Строка5030">'раздел 1-3'!$E$317</definedName>
    <definedName name="Столбец5Строка0401">'раздел 1-3'!$F$22</definedName>
    <definedName name="Столбец5Строка0402">'раздел 1-3'!$F$23</definedName>
    <definedName name="Столбец5Строка0403">'раздел 1-3'!$F$24</definedName>
    <definedName name="Столбец5Строка0404">'раздел 1-3'!$F$25</definedName>
    <definedName name="Столбец5Строка0405">'раздел 1-3'!$F$26</definedName>
    <definedName name="Столбец5Строка0406">'раздел 1-3'!$F$27</definedName>
    <definedName name="Столбец5Строка0407">'раздел 1-3'!$F$28</definedName>
    <definedName name="Столбец5Строка0408">'раздел 1-3'!$F$30</definedName>
    <definedName name="Столбец5Строка0409">'раздел 1-3'!$F$31</definedName>
    <definedName name="Столбец5Строка0410">'раздел 1-3'!$F$32</definedName>
    <definedName name="Столбец5Строка0411">'раздел 1-3'!$F$33</definedName>
    <definedName name="Столбец5Строка0501">'раздел 1-3'!$F$37</definedName>
    <definedName name="Столбец5Строка0502">'раздел 1-3'!$F$39</definedName>
    <definedName name="Столбец5Строка0503">'раздел 1-3'!$F$44</definedName>
    <definedName name="Столбец5Строка0504">'раздел 1-3'!$F$45</definedName>
    <definedName name="Столбец5Строка0505">'раздел 1-3'!$F$46</definedName>
    <definedName name="Столбец5Строка0506">'раздел 1-3'!$F$47</definedName>
    <definedName name="Столбец5Строка0507">'раздел 1-3'!$F$48</definedName>
    <definedName name="Столбец5Строка0601">'раздел 1-3'!$F$52</definedName>
    <definedName name="Столбец5Строка0602">'раздел 1-3'!$F$53</definedName>
    <definedName name="Столбец5Строка0603">'раздел 1-3'!$F$54</definedName>
    <definedName name="Столбец5Строка0604">'раздел 1-3'!$F$55</definedName>
    <definedName name="Столбец5Строка0605">'раздел 1-3'!$F$56</definedName>
    <definedName name="Столбец5Строка0702">'раздел 1-3'!$F$60</definedName>
    <definedName name="Столбец5Строка0704">'раздел 1-3'!$F$61</definedName>
    <definedName name="Столбец5Строка0705">'раздел 1-3'!$F$63</definedName>
    <definedName name="Столбец5Строка0706">'раздел 1-3'!$F$65</definedName>
    <definedName name="Столбец5Строка0707">'раздел 1-3'!$F$66</definedName>
    <definedName name="Столбец5Строка0708">'раздел 1-3'!$F$68</definedName>
    <definedName name="Столбец5Строка0802">'раздел 1-3'!$F$72</definedName>
    <definedName name="Столбец5Строка0804">'раздел 1-3'!$F$73</definedName>
    <definedName name="Столбец5Строка0805">'раздел 1-3'!$F$75</definedName>
    <definedName name="Столбец5Строка0807">'раздел 1-3'!$F$76</definedName>
    <definedName name="Столбец5Строка0808">'раздел 1-3'!$F$78</definedName>
    <definedName name="Столбец5Строка1201">'раздел 1-3'!$F$81</definedName>
    <definedName name="Столбец5Строка1202">'раздел 1-3'!$F$82</definedName>
    <definedName name="Столбец5Строка1203">'раздел 1-3'!$F$87</definedName>
    <definedName name="Столбец5Строка1410">'раздел 1-3'!$F$92</definedName>
    <definedName name="Столбец5Строка1420">'раздел 1-3'!$F$93</definedName>
    <definedName name="Столбец5Строка1430">'раздел 1-3'!$F$94</definedName>
    <definedName name="Столбец5Строка1441">'раздел 1-3'!$F$97</definedName>
    <definedName name="Столбец5Строка1442">'раздел 1-3'!$F$98</definedName>
    <definedName name="Столбец5Строка1443">'раздел 1-3'!$F$99</definedName>
    <definedName name="Столбец5Строка1444">'раздел 1-3'!$F$100</definedName>
    <definedName name="Столбец5Строка1445">'раздел 1-3'!$F$101</definedName>
    <definedName name="Столбец5Строка1446">'раздел 1-3'!$F$102</definedName>
    <definedName name="Столбец5Строка1449">'раздел 1-3'!$F$103</definedName>
    <definedName name="Столбец5Строка1451">'раздел 1-3'!$F$106</definedName>
    <definedName name="Столбец5Строка1610">'раздел 1-3'!$F$109</definedName>
    <definedName name="Столбец5Строка1620">'раздел 1-3'!$F$110</definedName>
    <definedName name="Столбец5Строка1631">'раздел 1-3'!$F$113</definedName>
    <definedName name="Столбец5Строка1632">'раздел 1-3'!$F$115</definedName>
    <definedName name="Столбец5Строка1633">'раздел 1-3'!$F$117</definedName>
    <definedName name="Столбец5Строка1634">'раздел 1-3'!$F$118</definedName>
    <definedName name="Столбец5Строка1635">'раздел 1-3'!$F$119</definedName>
    <definedName name="Столбец5Строка1636">'раздел 1-3'!$F$121</definedName>
    <definedName name="Столбец5Строка1637">'раздел 1-3'!$F$122</definedName>
    <definedName name="Столбец5Строка1900">'раздел 1-3'!$F$125</definedName>
    <definedName name="Столбец5Строка1910">'раздел 1-3'!$F$127</definedName>
    <definedName name="Столбец5Строка2301">'раздел 1-3'!$F$138</definedName>
    <definedName name="Столбец5Строка2302">'раздел 1-3'!$F$139</definedName>
    <definedName name="Столбец5Строка2303">'раздел 1-3'!$F$140</definedName>
    <definedName name="Столбец5Строка2304">'раздел 1-3'!$F$141</definedName>
    <definedName name="Столбец5Строка2401">'раздел 1-3'!$F$144</definedName>
    <definedName name="Столбец5Строка2402">'раздел 1-3'!$F$145</definedName>
    <definedName name="Столбец5Строка2403">'раздел 1-3'!$F$146</definedName>
    <definedName name="Столбец5Строка2404">'раздел 1-3'!$F$148</definedName>
    <definedName name="Столбец5Строка2405">'раздел 1-3'!$F$149</definedName>
    <definedName name="Столбец5Строка2406">'раздел 1-3'!$F$150</definedName>
    <definedName name="Столбец5Строка2407">'раздел 1-3'!$F$151</definedName>
    <definedName name="Столбец5Строка2408">'раздел 1-3'!$F$153</definedName>
    <definedName name="Столбец5Строка2500">'раздел 1-3'!$F$154</definedName>
    <definedName name="Столбец5Строка2601">'раздел 1-3'!$F$158</definedName>
    <definedName name="Столбец5Строка2602">'раздел 1-3'!$F$160</definedName>
    <definedName name="Столбец5Строка2603">'раздел 1-3'!$F$162</definedName>
    <definedName name="Столбец5Строка2604">'раздел 1-3'!$F$164</definedName>
    <definedName name="Столбец5Строка2605">'раздел 1-3'!$F$166</definedName>
    <definedName name="Столбец5Строка2606">'раздел 1-3'!$F$168</definedName>
    <definedName name="Столбец5Строка2607">'раздел 1-3'!$F$170</definedName>
    <definedName name="Столбец5Строка2608">'раздел 1-3'!$F$176</definedName>
    <definedName name="Столбец5Строка2609">'раздел 1-3'!$F$178</definedName>
    <definedName name="Столбец5Строка2611">'раздел 1-3'!$F$180</definedName>
    <definedName name="Столбец5Строка2612">'раздел 1-3'!$F$182</definedName>
    <definedName name="Столбец5Строка2702">'раздел 1-3'!$F$186</definedName>
    <definedName name="Столбец5Строка2703">'раздел 1-3'!$F$187</definedName>
    <definedName name="Столбец5Строка2705">'раздел 1-3'!$F$189</definedName>
    <definedName name="Столбец5Строка2706">'раздел 1-3'!$F$190</definedName>
    <definedName name="Столбец5Строка2802">'раздел 1-3'!$F$193</definedName>
    <definedName name="Столбец5Строка2803">'раздел 1-3'!$F$194</definedName>
    <definedName name="Столбец5Строка2804">'раздел 1-3'!$F$195</definedName>
    <definedName name="Столбец5Строка2805">'раздел 1-3'!$F$197</definedName>
    <definedName name="Столбец5Строка2806">'раздел 1-3'!$F$198</definedName>
    <definedName name="Столбец5Строка2807">'раздел 1-3'!$F$199</definedName>
    <definedName name="Столбец5Строка2900">'раздел 1-3'!$F$200</definedName>
    <definedName name="Столбец5Строка2901">'раздел 1-3'!$F$202</definedName>
    <definedName name="Столбец5Строка3001">'раздел 1-3'!$F$206</definedName>
    <definedName name="Столбец5Строка3002">'раздел 1-3'!$F$208</definedName>
    <definedName name="Столбец5Строка3003">'раздел 1-3'!$F$210</definedName>
    <definedName name="Столбец5Строка3004">'раздел 1-3'!$F$212</definedName>
    <definedName name="Столбец5Строка3005">'раздел 1-3'!$F$214</definedName>
    <definedName name="Столбец5Строка3006">'раздел 1-3'!$F$216</definedName>
    <definedName name="Столбец5Строка3101">'раздел 1-3'!$F$223</definedName>
    <definedName name="Столбец5Строка3102">'раздел 1-3'!$F$225</definedName>
    <definedName name="Столбец5Строка3103">'раздел 1-3'!$F$227</definedName>
    <definedName name="Столбец5Строка3104">'раздел 1-3'!$F$228</definedName>
    <definedName name="Столбец5Строка3105">'раздел 1-3'!$F$229</definedName>
    <definedName name="Столбец5Строка3106">'раздел 1-3'!$F$230</definedName>
    <definedName name="Столбец5Строка3107">'раздел 1-3'!$F$231</definedName>
    <definedName name="Столбец5Строка3108">'раздел 1-3'!$F$232</definedName>
    <definedName name="Столбец5Строка3109">'раздел 1-3'!$F$233</definedName>
    <definedName name="Столбец5Строка3111">'раздел 1-3'!$F$236</definedName>
    <definedName name="Столбец5Строка3112">'раздел 1-3'!$F$237</definedName>
    <definedName name="Столбец5Строка3113">'раздел 1-3'!$F$238</definedName>
    <definedName name="Столбец5Строка3114">'раздел 1-3'!$F$239</definedName>
    <definedName name="Столбец5Строка3115">'раздел 1-3'!$F$240</definedName>
    <definedName name="Столбец5Строка3116">'раздел 1-3'!$F$241</definedName>
    <definedName name="Столбец5Строка3117">'раздел 1-3'!$F$242</definedName>
    <definedName name="Столбец5Строка3310">'раздел 1-3'!$F$247</definedName>
    <definedName name="Столбец5Строка3320">'раздел 1-3'!$F$248</definedName>
    <definedName name="Столбец5Строка3330">'раздел 1-3'!$F$249</definedName>
    <definedName name="Столбец5Строка3347">'раздел 1-3'!$F$253</definedName>
    <definedName name="Столбец5Строка3390">'раздел 1-3'!$F$254</definedName>
    <definedName name="Столбец5Строка3410">'раздел 1-3'!$F$257</definedName>
    <definedName name="Столбец5Строка3420">'раздел 1-3'!$F$258</definedName>
    <definedName name="Столбец5Строка3430">'раздел 1-3'!$F$259</definedName>
    <definedName name="Столбец5Строка3431">'раздел 1-3'!$F$261</definedName>
    <definedName name="Столбец5Строка3432">'раздел 1-3'!$F$262</definedName>
    <definedName name="Столбец5Строка3433">'раздел 1-3'!$F$263</definedName>
    <definedName name="Столбец5Строка3434">'раздел 1-3'!$F$268</definedName>
    <definedName name="Столбец5Строка3435">'раздел 1-3'!$F$269</definedName>
    <definedName name="Столбец5Строка3436">'раздел 1-3'!$F$270</definedName>
    <definedName name="Столбец5Строка3437">'раздел 1-3'!$F$271</definedName>
    <definedName name="Столбец5Строка3800">'раздел 1-3'!$F$274</definedName>
    <definedName name="Столбец5Строка3810">'раздел 1-3'!$F$276</definedName>
    <definedName name="Столбец5Строка4210">'раздел 1-3'!$F$289</definedName>
    <definedName name="Столбец5Строка4220">'раздел 1-3'!$F$290</definedName>
    <definedName name="Столбец5Строка4310">'раздел 1-3'!$F$293</definedName>
    <definedName name="Столбец5Строка4320">'раздел 1-3'!$F$294</definedName>
    <definedName name="Столбец5Строка4410">'раздел 1-3'!$F$297</definedName>
    <definedName name="Столбец5Строка4420">'раздел 1-3'!$F$298</definedName>
    <definedName name="Столбец5Строка4510">'раздел 1-3'!$F$301</definedName>
    <definedName name="Столбец5Строка4520">'раздел 1-3'!$F$302</definedName>
    <definedName name="Столбец5Строка4610">'раздел 1-3'!$F$305</definedName>
    <definedName name="Столбец5Строка4620">'раздел 1-3'!$F$310</definedName>
    <definedName name="Столбец5Строка4630">'раздел 1-3'!$F$311</definedName>
    <definedName name="Столбец5Строка4640">'раздел 1-3'!$F$312</definedName>
    <definedName name="Столбец5Строка5010">'раздел 1-3'!$F$315</definedName>
    <definedName name="Столбец5Строка5020">'раздел 1-3'!$F$316</definedName>
    <definedName name="Столбец5Строка5030">'раздел 1-3'!$F$317</definedName>
    <definedName name="Учредитель">'раздел 1-3'!$B$9</definedName>
  </definedNames>
  <calcPr fullCalcOnLoad="1" fullPrecision="0"/>
</workbook>
</file>

<file path=xl/sharedStrings.xml><?xml version="1.0" encoding="utf-8"?>
<sst xmlns="http://schemas.openxmlformats.org/spreadsheetml/2006/main" count="1829" uniqueCount="1284">
  <si>
    <t>Столбец5Строка3114</t>
  </si>
  <si>
    <t>Столбец4Строка3103</t>
  </si>
  <si>
    <t>m.nCol4Row0702</t>
  </si>
  <si>
    <t xml:space="preserve">    работникам в натуральной форме</t>
  </si>
  <si>
    <t xml:space="preserve">    нефинансовых организаций государственного сектора) на продукцию</t>
  </si>
  <si>
    <t>0402</t>
  </si>
  <si>
    <t/>
  </si>
  <si>
    <t>m.nCol5Row5020</t>
  </si>
  <si>
    <t>m.nCol5Row0707</t>
  </si>
  <si>
    <t>Столбец4Строка3107</t>
  </si>
  <si>
    <t>m.nCol4Row0706</t>
  </si>
  <si>
    <t xml:space="preserve"> </t>
  </si>
  <si>
    <t>0406</t>
  </si>
  <si>
    <t xml:space="preserve">    по процентам по депозитам, остаткам денежных средств</t>
  </si>
  <si>
    <t>Столбец4Строка0506</t>
  </si>
  <si>
    <t>3433</t>
  </si>
  <si>
    <t>Учредитель</t>
  </si>
  <si>
    <t>ПАРУС-Бюджет 7 - Бухгалтерия</t>
  </si>
  <si>
    <t>Столбец4Строка0502</t>
  </si>
  <si>
    <t>Изменение остатков средств — всего</t>
  </si>
  <si>
    <t xml:space="preserve">    по возврату дебиторской задолженности прошлых лет</t>
  </si>
  <si>
    <t>3003</t>
  </si>
  <si>
    <t>m.nCol4Row1451</t>
  </si>
  <si>
    <t>m.nCol4Row0401</t>
  </si>
  <si>
    <t>347</t>
  </si>
  <si>
    <t>m.nCol5Row0408</t>
  </si>
  <si>
    <t>m.nCol5Row0404</t>
  </si>
  <si>
    <t>m.nCol4Row0409</t>
  </si>
  <si>
    <t>m.nCol4Row0405</t>
  </si>
  <si>
    <t xml:space="preserve">    поступление денежных средств во временное распоряжение</t>
  </si>
  <si>
    <t>343</t>
  </si>
  <si>
    <t>0705</t>
  </si>
  <si>
    <t>m.nCol5Row3431</t>
  </si>
  <si>
    <t>m.nCol5Row3005</t>
  </si>
  <si>
    <t>m.nCol4Row3430</t>
  </si>
  <si>
    <t>m.nCol4Row3004</t>
  </si>
  <si>
    <t>Столбец4Строка0605</t>
  </si>
  <si>
    <t xml:space="preserve">    за счет уплаты иных выплат капитального характера  физическим лицамм</t>
  </si>
  <si>
    <t>m.nCol5Row3435</t>
  </si>
  <si>
    <t>m.nCol5Row3001</t>
  </si>
  <si>
    <t>m.nCol4Row3434</t>
  </si>
  <si>
    <t>Столбец4Строка0601</t>
  </si>
  <si>
    <t>3347</t>
  </si>
  <si>
    <t>3300</t>
  </si>
  <si>
    <t>Столбец5Строка2705</t>
  </si>
  <si>
    <t>4100</t>
  </si>
  <si>
    <t>2. ВЫБЫТИЯ</t>
  </si>
  <si>
    <t>642</t>
  </si>
  <si>
    <t xml:space="preserve">    нематериальных активов</t>
  </si>
  <si>
    <t>m.nCol4Row4630</t>
  </si>
  <si>
    <t>646</t>
  </si>
  <si>
    <t>Поступления от инвестиционных операций — всего</t>
  </si>
  <si>
    <t xml:space="preserve">    по процентам по иным финансовым инструментам</t>
  </si>
  <si>
    <t>0200</t>
  </si>
  <si>
    <t xml:space="preserve">    &lt;column index="2" expr="Iif(Val(oCell.Text) = 0, '***', AllTrim(oCell.Text))"/&gt;</t>
  </si>
  <si>
    <t>m.nCol5Row2900</t>
  </si>
  <si>
    <t>m.nCol4Row2901</t>
  </si>
  <si>
    <t xml:space="preserve">    за счет уплаты иных выплат текущего характера  организациям</t>
  </si>
  <si>
    <t xml:space="preserve">по ОКПО </t>
  </si>
  <si>
    <t>2612</t>
  </si>
  <si>
    <t xml:space="preserve">      производителям товаров, работ, услуг</t>
  </si>
  <si>
    <t>Столбец5Строка2406</t>
  </si>
  <si>
    <t>Столбец4Строка2806</t>
  </si>
  <si>
    <t>541</t>
  </si>
  <si>
    <t xml:space="preserve">    по поступлениям капитального характера от международных организаций</t>
  </si>
  <si>
    <t>132</t>
  </si>
  <si>
    <t>Столбец5Строка2402</t>
  </si>
  <si>
    <t>Столбец4Строка2802</t>
  </si>
  <si>
    <t>m.nCol4Row1620</t>
  </si>
  <si>
    <t>Наименование бюджета</t>
  </si>
  <si>
    <t>Столбец5Строка4310</t>
  </si>
  <si>
    <t>Столбец4Строка1420</t>
  </si>
  <si>
    <t xml:space="preserve">    по поступлениям капитального характера от организаций государственного сектора</t>
  </si>
  <si>
    <t>AllTrim(m.cIspName)</t>
  </si>
  <si>
    <t>m.nCol4Row2611</t>
  </si>
  <si>
    <t xml:space="preserve">    по возврату остатков субсидий прошлых лет</t>
  </si>
  <si>
    <t>Код по КОСГУ</t>
  </si>
  <si>
    <t>m.nCol5Row4410</t>
  </si>
  <si>
    <t>Столбец5Строка3103</t>
  </si>
  <si>
    <t>Столбец4Строка3114</t>
  </si>
  <si>
    <t xml:space="preserve">    уменьшение расчетов </t>
  </si>
  <si>
    <t>ф. 0503723 с. 5</t>
  </si>
  <si>
    <t>1449</t>
  </si>
  <si>
    <t>1445</t>
  </si>
  <si>
    <t>0802</t>
  </si>
  <si>
    <t>КОДЫ</t>
  </si>
  <si>
    <t>Столбец5Строка3107</t>
  </si>
  <si>
    <t>AllTrim(This.Seek_TableFields("Org", "RN", "Org.OKPO", __p_OrgRN))</t>
  </si>
  <si>
    <t>1441</t>
  </si>
  <si>
    <t>0411</t>
  </si>
  <si>
    <t xml:space="preserve">  &lt;area nameLT="Начало2" nameRB="Конец2"&gt;</t>
  </si>
  <si>
    <t>Iif(Empty(curSpec4.FKR), "0000", AllTrim(curSpec4.FKR))</t>
  </si>
  <si>
    <t>Столбец5Строка0506</t>
  </si>
  <si>
    <t>m.nCol4Row3310</t>
  </si>
  <si>
    <t>Обособленное подразделение</t>
  </si>
  <si>
    <t>m.nCol5Row2302</t>
  </si>
  <si>
    <t>Столбец5Строка0502</t>
  </si>
  <si>
    <t>m.nCol4Row2303</t>
  </si>
  <si>
    <t>3420</t>
  </si>
  <si>
    <t xml:space="preserve">    за счет начислений на выплаты по оплате труда</t>
  </si>
  <si>
    <t>m.nCol4Row1446</t>
  </si>
  <si>
    <t>Главный бухгалтер</t>
  </si>
  <si>
    <t xml:space="preserve">    (за исключением финансовых организаций государственного сектора)</t>
  </si>
  <si>
    <t>46591696</t>
  </si>
  <si>
    <t>Центр.бух.=</t>
  </si>
  <si>
    <t>m.nCol5Row1443</t>
  </si>
  <si>
    <t>m.nCol5Row0808</t>
  </si>
  <si>
    <t>m.nCol5Row0804</t>
  </si>
  <si>
    <t>m.nCol4Row1442</t>
  </si>
  <si>
    <t>m.nCol4Row0805</t>
  </si>
  <si>
    <t>ОКПО</t>
  </si>
  <si>
    <t xml:space="preserve">    (муниципальным) бюджетным и автономным учреждениям</t>
  </si>
  <si>
    <t>Столбец5Строка0605</t>
  </si>
  <si>
    <t>2304</t>
  </si>
  <si>
    <t>Столбец5Строка0601</t>
  </si>
  <si>
    <t>2300</t>
  </si>
  <si>
    <t>Столбец4Строка2705</t>
  </si>
  <si>
    <t>226</t>
  </si>
  <si>
    <t xml:space="preserve">    финансовых организаций государственного сектора) на продукцию</t>
  </si>
  <si>
    <t>1630</t>
  </si>
  <si>
    <t xml:space="preserve">    контрактов (договоров)</t>
  </si>
  <si>
    <t>Павлюк А.В.</t>
  </si>
  <si>
    <t>265</t>
  </si>
  <si>
    <t>1634</t>
  </si>
  <si>
    <t xml:space="preserve">    от объектов биологических активов</t>
  </si>
  <si>
    <t>1200</t>
  </si>
  <si>
    <t>m.nCol5Row2500</t>
  </si>
  <si>
    <t>Работы, услуги по содержанию имущества / 244</t>
  </si>
  <si>
    <t>2601</t>
  </si>
  <si>
    <t>AllTrim(curSpec4.KOSGU)</t>
  </si>
  <si>
    <t>2609</t>
  </si>
  <si>
    <t>2605</t>
  </si>
  <si>
    <t>Столбец5Строка2806</t>
  </si>
  <si>
    <t>m.nCol5Row1632</t>
  </si>
  <si>
    <t>m.nCol4Row4520</t>
  </si>
  <si>
    <t>Столбец4Строка2406</t>
  </si>
  <si>
    <t>m.nCol4Row1633</t>
  </si>
  <si>
    <t>4620</t>
  </si>
  <si>
    <t>162</t>
  </si>
  <si>
    <t>129</t>
  </si>
  <si>
    <t>125</t>
  </si>
  <si>
    <t>Footer</t>
  </si>
  <si>
    <t>Столбец5Строка2802</t>
  </si>
  <si>
    <t>m.nCol5Row1636</t>
  </si>
  <si>
    <t>m.nCol5Row1202</t>
  </si>
  <si>
    <t>Столбец4Строка2402</t>
  </si>
  <si>
    <t>m.nCol4Row1637</t>
  </si>
  <si>
    <t>m.nCol4Row1203</t>
  </si>
  <si>
    <t>4210</t>
  </si>
  <si>
    <t>121</t>
  </si>
  <si>
    <t>Периодичность:  полугодовая, годовая</t>
  </si>
  <si>
    <t>m.nCol5Row2603</t>
  </si>
  <si>
    <t>Столбец5Строка1420</t>
  </si>
  <si>
    <t>Столбец4Строка4310</t>
  </si>
  <si>
    <t>m.nCol4Row2602</t>
  </si>
  <si>
    <t>Увеличение стоимости основных средств / 244</t>
  </si>
  <si>
    <t xml:space="preserve">      физическим лицам</t>
  </si>
  <si>
    <t>m.nCol5Row2607</t>
  </si>
  <si>
    <t>m.nCol4Row2606</t>
  </si>
  <si>
    <t>4310</t>
  </si>
  <si>
    <t xml:space="preserve">    от возврата по предоставленным заимствованиям</t>
  </si>
  <si>
    <t>m.nCol4Row4420</t>
  </si>
  <si>
    <t xml:space="preserve">    за счет уплаты налогов, пошлин и сборов</t>
  </si>
  <si>
    <t>ПОСТУПЛЕНИЯ</t>
  </si>
  <si>
    <t>Столбец4Строка4620</t>
  </si>
  <si>
    <t>m.nCol4Row2706</t>
  </si>
  <si>
    <t>2406</t>
  </si>
  <si>
    <t xml:space="preserve">    от платежей при пользовании природными ресурсами</t>
  </si>
  <si>
    <t>на 01 января 2023 г.</t>
  </si>
  <si>
    <t>m.nCol5Row3320</t>
  </si>
  <si>
    <t>m.nCol5Row2703</t>
  </si>
  <si>
    <t>Столбец4Строка4210</t>
  </si>
  <si>
    <t>m.nCol4Row2702</t>
  </si>
  <si>
    <t>2402</t>
  </si>
  <si>
    <t>Spec4</t>
  </si>
  <si>
    <t>Столбец4Строка2601</t>
  </si>
  <si>
    <t>1300</t>
  </si>
  <si>
    <t>Столбец5Строка2612</t>
  </si>
  <si>
    <t>Столбец4Строка2609</t>
  </si>
  <si>
    <t>Столбец4Строка2605</t>
  </si>
  <si>
    <t>m.nCol4Row1430</t>
  </si>
  <si>
    <t>5000</t>
  </si>
  <si>
    <t xml:space="preserve">    увеличение расчетов</t>
  </si>
  <si>
    <t>m.nCol5Row2408</t>
  </si>
  <si>
    <t>m.nCol5Row2404</t>
  </si>
  <si>
    <t>m.nCol4Row2405</t>
  </si>
  <si>
    <t xml:space="preserve">    мягкого инвентаря</t>
  </si>
  <si>
    <t>2705</t>
  </si>
  <si>
    <t xml:space="preserve">    арендной платы за пользование земельными участками и другими обособленными природными</t>
  </si>
  <si>
    <t>m.nCol5Row3800</t>
  </si>
  <si>
    <t>m.nCol4Row2401</t>
  </si>
  <si>
    <t>Столбец4Строка1634</t>
  </si>
  <si>
    <t>" _______ "  ______________________ 20____ г.</t>
  </si>
  <si>
    <t>Столбец4Строка2304</t>
  </si>
  <si>
    <t>213</t>
  </si>
  <si>
    <t xml:space="preserve">    прочих оборотных запасов (материалов)</t>
  </si>
  <si>
    <t>291</t>
  </si>
  <si>
    <t xml:space="preserve">    объектами</t>
  </si>
  <si>
    <t>&lt;set page="Выгрузка в МинФин"/&gt;</t>
  </si>
  <si>
    <t>Столбец5Строка3347</t>
  </si>
  <si>
    <t>Буряков М.А.</t>
  </si>
  <si>
    <t>299</t>
  </si>
  <si>
    <t>295</t>
  </si>
  <si>
    <t xml:space="preserve">    непроизведенных активов</t>
  </si>
  <si>
    <t>МФПРД</t>
  </si>
  <si>
    <t>m.nCol5Row3116</t>
  </si>
  <si>
    <t>m.nCol4Row3117</t>
  </si>
  <si>
    <t>2200</t>
  </si>
  <si>
    <t>This.__GetOrgBoss(__p_OrgRn, 2)</t>
  </si>
  <si>
    <t>m.nCol5Row3112</t>
  </si>
  <si>
    <t>Столбец5Строка0705</t>
  </si>
  <si>
    <t>m.nCol4Row3113</t>
  </si>
  <si>
    <t>This.Print0s = .T.</t>
  </si>
  <si>
    <t>Столбец5Строка3433</t>
  </si>
  <si>
    <t>157</t>
  </si>
  <si>
    <t>ТБ=02</t>
  </si>
  <si>
    <t>m.nCol5Row4510</t>
  </si>
  <si>
    <t>Столбец5Строка3437</t>
  </si>
  <si>
    <t>Столбец5Строка3003</t>
  </si>
  <si>
    <t>Столбец4Строка3420</t>
  </si>
  <si>
    <t xml:space="preserve">    &lt;column index="2" expr="'***'"/&gt;</t>
  </si>
  <si>
    <t>Столбец5Строка0402</t>
  </si>
  <si>
    <t>Столбец4Строка1449</t>
  </si>
  <si>
    <t>Столбец4Строка1445</t>
  </si>
  <si>
    <t>Столбец4Строка0802</t>
  </si>
  <si>
    <t>НаимБюджета</t>
  </si>
  <si>
    <t>3114</t>
  </si>
  <si>
    <t>Столбец5Строка0406</t>
  </si>
  <si>
    <t>Столбец4Строка1441</t>
  </si>
  <si>
    <t>Столбец4Строка0411</t>
  </si>
  <si>
    <t>3110</t>
  </si>
  <si>
    <t>#%</t>
  </si>
  <si>
    <t>m.nCol4Row5010</t>
  </si>
  <si>
    <t>449</t>
  </si>
  <si>
    <t>445</t>
  </si>
  <si>
    <t>1420</t>
  </si>
  <si>
    <t xml:space="preserve">    за счет уплаты других экономических санкций</t>
  </si>
  <si>
    <t>441</t>
  </si>
  <si>
    <t>Столбец5Строка4620</t>
  </si>
  <si>
    <t>2806</t>
  </si>
  <si>
    <t xml:space="preserve">  &lt;area nameLT="Начало3" nameRB="Конец3"&gt;</t>
  </si>
  <si>
    <t>Столбец5Строка4210</t>
  </si>
  <si>
    <t>2802</t>
  </si>
  <si>
    <t>Столбец5Строка2601</t>
  </si>
  <si>
    <t>Сумма</t>
  </si>
  <si>
    <t xml:space="preserve">    за счет безвозмездных перечислений некоммерческим организациям и физическим лицам -</t>
  </si>
  <si>
    <t xml:space="preserve">    от иных доходов от собственности</t>
  </si>
  <si>
    <t>Столбец5Строка2609</t>
  </si>
  <si>
    <t>Столбец5Строка2605</t>
  </si>
  <si>
    <t>Столбец4Строка2612</t>
  </si>
  <si>
    <t>DToC2000(__p_Date)</t>
  </si>
  <si>
    <t>4000</t>
  </si>
  <si>
    <t xml:space="preserve">  &lt;area nameLT="Начало7Изм" nameRB="Конец7Изм"&gt;</t>
  </si>
  <si>
    <t>m.nCol5Row2804</t>
  </si>
  <si>
    <t>m.nCol4Row2805</t>
  </si>
  <si>
    <t xml:space="preserve">    за счет безвозмездных перечислений капитального характера иным финансовым организациям</t>
  </si>
  <si>
    <t>Столбец5Строка1634</t>
  </si>
  <si>
    <t xml:space="preserve">  от осуществления заимствований</t>
  </si>
  <si>
    <t xml:space="preserve">    от прочих доходов от сумм принудительного изъятия</t>
  </si>
  <si>
    <t>Столбец5Строка2304</t>
  </si>
  <si>
    <t>m.nCol5Row0504</t>
  </si>
  <si>
    <t>m.nCol4Row0505</t>
  </si>
  <si>
    <t>AllTrim(This.Seek_TableFields("OrgBase", "RN", "OrgBase.OKATO", __p_OrgRN))</t>
  </si>
  <si>
    <t>286</t>
  </si>
  <si>
    <t>243</t>
  </si>
  <si>
    <t>0605</t>
  </si>
  <si>
    <t xml:space="preserve">    от концессионной платы</t>
  </si>
  <si>
    <t xml:space="preserve">    по дивидендам от объектов инвестирования</t>
  </si>
  <si>
    <t>m.nCol5Row1900</t>
  </si>
  <si>
    <t>Столбец4Строка3347</t>
  </si>
  <si>
    <t>m.nCol4Row0501</t>
  </si>
  <si>
    <t xml:space="preserve">    за счет уплаты иных выплат капитального характера  организациям</t>
  </si>
  <si>
    <t>282</t>
  </si>
  <si>
    <t>247</t>
  </si>
  <si>
    <t xml:space="preserve">    за счет прочих несоциальных выплат персоналу в денежной форме</t>
  </si>
  <si>
    <t xml:space="preserve">    основных средств</t>
  </si>
  <si>
    <t>0601</t>
  </si>
  <si>
    <t>Исполнитель=&lt;c name="МФИсполнитель"/&gt;</t>
  </si>
  <si>
    <t>m.nCol5Row3101</t>
  </si>
  <si>
    <t>3200</t>
  </si>
  <si>
    <t>Left(AllTrim(oSystem.SystemCaption), 50)</t>
  </si>
  <si>
    <t>m.nCol5Row3109</t>
  </si>
  <si>
    <t>m.nCol5Row3105</t>
  </si>
  <si>
    <t>m.nCol4Row3108</t>
  </si>
  <si>
    <t>m.nCol4Row3104</t>
  </si>
  <si>
    <t>Столбец4Строка0705</t>
  </si>
  <si>
    <t xml:space="preserve">  за счет безвозмездных перечислений капитального характера организациям</t>
  </si>
  <si>
    <t xml:space="preserve">    организаций и правительств иностранных государств, международных финансовых организаций)</t>
  </si>
  <si>
    <t>МФРуководитель</t>
  </si>
  <si>
    <t>m.nCol5Row1610</t>
  </si>
  <si>
    <t>Столбец4Строка3433</t>
  </si>
  <si>
    <t>Увеличение стоимости прочих оборотных запасов (материалов) / 244</t>
  </si>
  <si>
    <t>189</t>
  </si>
  <si>
    <t>0506</t>
  </si>
  <si>
    <t>Столбец5Строка3420</t>
  </si>
  <si>
    <t>m.nCol5Row0603</t>
  </si>
  <si>
    <t>Столбец4Строка3437</t>
  </si>
  <si>
    <t>Столбец4Строка3003</t>
  </si>
  <si>
    <t>m.nCol4Row0602</t>
  </si>
  <si>
    <t>181</t>
  </si>
  <si>
    <t>144</t>
  </si>
  <si>
    <t>0502</t>
  </si>
  <si>
    <t>Поступления по текущим операциям — всего</t>
  </si>
  <si>
    <t>Столбец5Строка1449</t>
  </si>
  <si>
    <t>Столбец5Строка1445</t>
  </si>
  <si>
    <t>Столбец5Строка0802</t>
  </si>
  <si>
    <t>Столбец4Строка0402</t>
  </si>
  <si>
    <t>3103</t>
  </si>
  <si>
    <t>Столбец5Строка1441</t>
  </si>
  <si>
    <t>Столбец5Строка0411</t>
  </si>
  <si>
    <t>Столбец4Строка0406</t>
  </si>
  <si>
    <t>3107</t>
  </si>
  <si>
    <t xml:space="preserve">    за счет пособий по социальной помощи населению в денежной форме</t>
  </si>
  <si>
    <t>29701000</t>
  </si>
  <si>
    <t>Столбец5Строка3117</t>
  </si>
  <si>
    <t>1451</t>
  </si>
  <si>
    <t xml:space="preserve">      мягкого инвентаря</t>
  </si>
  <si>
    <t xml:space="preserve">    от страховых возмещений</t>
  </si>
  <si>
    <t>0401</t>
  </si>
  <si>
    <t>#</t>
  </si>
  <si>
    <t>Столбец5Строка3113</t>
  </si>
  <si>
    <t>m.nCol5Row0708</t>
  </si>
  <si>
    <t>m.nCol5Row0704</t>
  </si>
  <si>
    <t>Столбец4Строка3108</t>
  </si>
  <si>
    <t>Столбец4Строка3104</t>
  </si>
  <si>
    <t>m.nCol4Row0705</t>
  </si>
  <si>
    <t>0409</t>
  </si>
  <si>
    <t>0405</t>
  </si>
  <si>
    <t>Столбец4Строка0505</t>
  </si>
  <si>
    <t>"на " +  DToCLong(__p_Date)</t>
  </si>
  <si>
    <t>3430</t>
  </si>
  <si>
    <t xml:space="preserve">  за счет приобретения товаров и материальных запасов</t>
  </si>
  <si>
    <t>3004</t>
  </si>
  <si>
    <t xml:space="preserve">    по условным арендным платежам</t>
  </si>
  <si>
    <t xml:space="preserve">    &lt;column index="3" expr="'***'"/&gt;</t>
  </si>
  <si>
    <t>m.nCol4Row3347</t>
  </si>
  <si>
    <t>Столбец4Строка0501</t>
  </si>
  <si>
    <t>3000</t>
  </si>
  <si>
    <t xml:space="preserve">    иностранных государств</t>
  </si>
  <si>
    <t>m.nCol5Row0403</t>
  </si>
  <si>
    <t>m.nCol4Row0402</t>
  </si>
  <si>
    <t>344</t>
  </si>
  <si>
    <t>0702</t>
  </si>
  <si>
    <t xml:space="preserve">    от оказания платных услуг (работ) за счет субсидии на выполнение государственного </t>
  </si>
  <si>
    <t>m.nCol5Row1410</t>
  </si>
  <si>
    <t>m.nCol5Row0407</t>
  </si>
  <si>
    <t>m.nCol4Row0406</t>
  </si>
  <si>
    <t>340</t>
  </si>
  <si>
    <t>0706</t>
  </si>
  <si>
    <t>84842565460</t>
  </si>
  <si>
    <t>m.nCol5Row3432</t>
  </si>
  <si>
    <t>m.nCol5Row3006</t>
  </si>
  <si>
    <t>m.nCol4Row3433</t>
  </si>
  <si>
    <t>(расшифровка подписи)</t>
  </si>
  <si>
    <t xml:space="preserve">  на погашение государственного (муниципального) долга</t>
  </si>
  <si>
    <t>3340</t>
  </si>
  <si>
    <t xml:space="preserve">    транспортных услуг</t>
  </si>
  <si>
    <t xml:space="preserve">    по привлечению заимствований в рублях</t>
  </si>
  <si>
    <t>ОТЧЕТ О ДВИЖЕНИИ ДЕНЕЖНЫХ СРЕДСТВ УЧРЕЖДЕНИЯ</t>
  </si>
  <si>
    <t>m.nCol5Row3436</t>
  </si>
  <si>
    <t>m.nCol5Row3002</t>
  </si>
  <si>
    <t>m.nCol4Row3437</t>
  </si>
  <si>
    <t>m.nCol4Row3003</t>
  </si>
  <si>
    <t>Столбец4Строка0602</t>
  </si>
  <si>
    <t>Столбец5Строка2706</t>
  </si>
  <si>
    <t xml:space="preserve">    за счет уплаты штрафов за нарушение законодательства о налогах и сборах,</t>
  </si>
  <si>
    <t>641</t>
  </si>
  <si>
    <t>Столбец5Строка2702</t>
  </si>
  <si>
    <t>645</t>
  </si>
  <si>
    <t>1620</t>
  </si>
  <si>
    <t>Столбец4Строка5010</t>
  </si>
  <si>
    <t xml:space="preserve">    выбытие денежных средств во временном распоряжении</t>
  </si>
  <si>
    <t xml:space="preserve">Единица измерения: руб. </t>
  </si>
  <si>
    <t>Столбец5Строка4420</t>
  </si>
  <si>
    <t>2611</t>
  </si>
  <si>
    <t>Столбец5Строка2405</t>
  </si>
  <si>
    <t>Столбец4Строка2805</t>
  </si>
  <si>
    <t>4200</t>
  </si>
  <si>
    <t>542</t>
  </si>
  <si>
    <t>131</t>
  </si>
  <si>
    <t xml:space="preserve">    от простого товарищества</t>
  </si>
  <si>
    <t>Столбец5Строка2401</t>
  </si>
  <si>
    <t>4630</t>
  </si>
  <si>
    <t xml:space="preserve">    за счет безвозмездных перечислений капитального характера иным нефинансовым организациям</t>
  </si>
  <si>
    <t>139</t>
  </si>
  <si>
    <t>135</t>
  </si>
  <si>
    <t>0100</t>
  </si>
  <si>
    <t>МФИСТ</t>
  </si>
  <si>
    <t>Iif(!Empty(m.dReoDate), "6", Iif(Month(m.dDateEnd + 1) = 1, "5", Iif(InList(Month(m.dDateEnd + 1), 4, 7, 10), "4", "")))</t>
  </si>
  <si>
    <t xml:space="preserve">    за счет уплаты штрафов за нарушение законодательства о закупках и нарушение условий </t>
  </si>
  <si>
    <t>2901</t>
  </si>
  <si>
    <t xml:space="preserve">    за счет перечислений капитального характера международным организациям</t>
  </si>
  <si>
    <t>МБОУ "Средняя общеобразовательная школа № 37" г. Калуги</t>
  </si>
  <si>
    <t>Столбец5Строка1430</t>
  </si>
  <si>
    <t>m.nCol4Row2612</t>
  </si>
  <si>
    <t>__p_OrgRN = Iif(m.cOrg # "|" And Len(m.cOrg) == 4, m.cOrg, oSystem.OwnerOrgRN)</t>
  </si>
  <si>
    <t xml:space="preserve">  за счет оплаты работ, услуг</t>
  </si>
  <si>
    <t xml:space="preserve">  от реализации финансовых активов:</t>
  </si>
  <si>
    <t>m.nCol5Row5030</t>
  </si>
  <si>
    <t>Столбец4Строка3117</t>
  </si>
  <si>
    <t>ф. 0503723 с. 6</t>
  </si>
  <si>
    <t>1446</t>
  </si>
  <si>
    <t>Столбец5Строка3108</t>
  </si>
  <si>
    <t>Столбец5Строка3104</t>
  </si>
  <si>
    <t>Столбец4Строка3113</t>
  </si>
  <si>
    <t>3. ИЗМЕНЕНИЕ ОСТАТКОВ СРЕДСТВ</t>
  </si>
  <si>
    <t xml:space="preserve">      государственного сектора</t>
  </si>
  <si>
    <t>460</t>
  </si>
  <si>
    <t>1442</t>
  </si>
  <si>
    <t>0805</t>
  </si>
  <si>
    <t>ф. 0503723 с. 2</t>
  </si>
  <si>
    <t>Руководитель ФЭС=</t>
  </si>
  <si>
    <t>m.nCol5Row3390</t>
  </si>
  <si>
    <t>Столбец5Строка0505</t>
  </si>
  <si>
    <t>m.nCol4Row2304</t>
  </si>
  <si>
    <t xml:space="preserve">    по поступлениям текущего характера от международных организаций</t>
  </si>
  <si>
    <t>m.nCol5Row2301</t>
  </si>
  <si>
    <t>Столбец5Строка0501</t>
  </si>
  <si>
    <t xml:space="preserve">  по безвозмездным денежным поступлениям капитального характера</t>
  </si>
  <si>
    <t>m.nCol5Row1444</t>
  </si>
  <si>
    <t>m.nCol4Row1449</t>
  </si>
  <si>
    <t>m.nCol4Row1445</t>
  </si>
  <si>
    <t>m.nCol4Row0802</t>
  </si>
  <si>
    <t xml:space="preserve">  по штрафам, пеням, неустойкам, возмещениям ущерба</t>
  </si>
  <si>
    <t>Тел.=&lt;c name="МФТелефон"/&gt;</t>
  </si>
  <si>
    <t>m.nCol5Row4320</t>
  </si>
  <si>
    <t>m.nCol5Row0807</t>
  </si>
  <si>
    <t>m.nCol5Row0410</t>
  </si>
  <si>
    <t>m.nCol4Row1441</t>
  </si>
  <si>
    <t>m.nCol4Row0411</t>
  </si>
  <si>
    <t>310</t>
  </si>
  <si>
    <t xml:space="preserve">      иным нефинансовым организациям</t>
  </si>
  <si>
    <t xml:space="preserve">    страхования</t>
  </si>
  <si>
    <t xml:space="preserve">    работ, услуг по содержанию имущества</t>
  </si>
  <si>
    <t xml:space="preserve">    иные доходы</t>
  </si>
  <si>
    <t>Код строки</t>
  </si>
  <si>
    <t>3310</t>
  </si>
  <si>
    <t xml:space="preserve">    арендной платы за пользование имуществом (за исключением земельных и других обособленных</t>
  </si>
  <si>
    <t>(в ред. Приказа Минфина России от 20.05.2022 № 78н)</t>
  </si>
  <si>
    <t>Столбец5Строка0602</t>
  </si>
  <si>
    <t>m.nCol4Row3420</t>
  </si>
  <si>
    <t>2303</t>
  </si>
  <si>
    <t>This.Tag = "textout"</t>
  </si>
  <si>
    <t>m.nCol4Row4620</t>
  </si>
  <si>
    <t>Столбец4Строка2706</t>
  </si>
  <si>
    <t>225</t>
  </si>
  <si>
    <t>4520</t>
  </si>
  <si>
    <t>229</t>
  </si>
  <si>
    <t>1633</t>
  </si>
  <si>
    <t xml:space="preserve">      по предоставленным заимствованиям бюджетам бюджетной системы Российской Федерации</t>
  </si>
  <si>
    <t>m.nCol4Row4210</t>
  </si>
  <si>
    <t>Столбец4Строка2702</t>
  </si>
  <si>
    <t>221</t>
  </si>
  <si>
    <t>266</t>
  </si>
  <si>
    <t xml:space="preserve">    производителям товаров, работ и услуг на продукцию</t>
  </si>
  <si>
    <t>1637</t>
  </si>
  <si>
    <t>1203</t>
  </si>
  <si>
    <t>Столбец5Строка5010</t>
  </si>
  <si>
    <t>2602</t>
  </si>
  <si>
    <t xml:space="preserve">    прочих работ, услуг</t>
  </si>
  <si>
    <t xml:space="preserve">    невыясненные поступления</t>
  </si>
  <si>
    <t>&lt;set page="раздел 1-3" tblDelim="|" areaEmptyCell="x" tblEmptyCell="0" tblMissEmptyStr="1,2"/&gt;</t>
  </si>
  <si>
    <t>Столбец4Строка4420</t>
  </si>
  <si>
    <t xml:space="preserve">  по возврату дебиторской задолженности прошлых лет</t>
  </si>
  <si>
    <t>2606</t>
  </si>
  <si>
    <t>Столбец5Строка2805</t>
  </si>
  <si>
    <t>m.nCol5Row1631</t>
  </si>
  <si>
    <t>Столбец4Строка2405</t>
  </si>
  <si>
    <t>Прочие работы, услуги / 244</t>
  </si>
  <si>
    <t>126</t>
  </si>
  <si>
    <t>m.nCol5Row1635</t>
  </si>
  <si>
    <t>m.nCol5Row1201</t>
  </si>
  <si>
    <t>Столбец4Строка2401</t>
  </si>
  <si>
    <t>m.nCol4Row1634</t>
  </si>
  <si>
    <t xml:space="preserve">    производство</t>
  </si>
  <si>
    <t>165</t>
  </si>
  <si>
    <t xml:space="preserve">     по поступлениям текущего характера от наднациональных организаций и правительств</t>
  </si>
  <si>
    <t>122</t>
  </si>
  <si>
    <t xml:space="preserve">  &lt;area nameLT="Начало8" nameRB="Конец8"&gt;</t>
  </si>
  <si>
    <t>МФДатаПо</t>
  </si>
  <si>
    <t>m.nCol4Row2601</t>
  </si>
  <si>
    <t>Социальные пособия и компенсации персоналу в денежной форме / 111</t>
  </si>
  <si>
    <t xml:space="preserve">      некоммерческим организациям и физическим лицам - производителям товаров, работ, услуг</t>
  </si>
  <si>
    <t>12Т</t>
  </si>
  <si>
    <t>m.nCol5Row2608</t>
  </si>
  <si>
    <t>m.nCol5Row2604</t>
  </si>
  <si>
    <t>m.nCol4Row2609</t>
  </si>
  <si>
    <t>m.nCol4Row2605</t>
  </si>
  <si>
    <t>Столбец4Строка1430</t>
  </si>
  <si>
    <t>:б_x0018__x0001_R^ћфЛ_x0015_ЈЮ_x0008_‰К±</t>
  </si>
  <si>
    <t>12К</t>
  </si>
  <si>
    <t>Столбец5Строка2901</t>
  </si>
  <si>
    <t xml:space="preserve">  за счет безвозмездных перечислений текущего характера организациям</t>
  </si>
  <si>
    <t xml:space="preserve">  за счет оплаты труда и начислений на выплаты по оплате труда</t>
  </si>
  <si>
    <t>1430</t>
  </si>
  <si>
    <t>m.nCol4Row2705</t>
  </si>
  <si>
    <t>AllTrim(m.glBK)</t>
  </si>
  <si>
    <t xml:space="preserve">      прочих запасов</t>
  </si>
  <si>
    <t>2405</t>
  </si>
  <si>
    <t xml:space="preserve">Форма по ОКУД </t>
  </si>
  <si>
    <t>Iif(Empty(curSpec4.CodeVR), "000", AllTrim(curSpec4.CodeVR))</t>
  </si>
  <si>
    <t>Столбец5Строка4630</t>
  </si>
  <si>
    <t xml:space="preserve">    выбытие денежных средств с депозитных счетов</t>
  </si>
  <si>
    <t xml:space="preserve">  за счет обслуживания  долговых обязательств</t>
  </si>
  <si>
    <t>2401</t>
  </si>
  <si>
    <t>ВЫБЫТИЯ</t>
  </si>
  <si>
    <t xml:space="preserve">  &lt;area nameLT="Начало9" nameRB="АИВСуммаВсего"&gt;</t>
  </si>
  <si>
    <t>m.nCol4Row4310</t>
  </si>
  <si>
    <t>Столбец4Строка2602</t>
  </si>
  <si>
    <t xml:space="preserve">    природных объектов)</t>
  </si>
  <si>
    <t>Столбец5Строка2611</t>
  </si>
  <si>
    <t>Столбец4Строка2606</t>
  </si>
  <si>
    <t>4420</t>
  </si>
  <si>
    <t xml:space="preserve">    коммунальных услуг</t>
  </si>
  <si>
    <t>m.nCol5Row3410</t>
  </si>
  <si>
    <t>m.nCol5Row2407</t>
  </si>
  <si>
    <t>Столбец4Строка4520</t>
  </si>
  <si>
    <t>m.nCol4Row2406</t>
  </si>
  <si>
    <t>Столбец4Строка1633</t>
  </si>
  <si>
    <t>Код вида расходов</t>
  </si>
  <si>
    <t xml:space="preserve">    за счет уплаты иных выплат текущего характера  физическим лицам</t>
  </si>
  <si>
    <t>2706</t>
  </si>
  <si>
    <t xml:space="preserve">      по предоставленным заимствованиям государственным (муниципальным) автономным</t>
  </si>
  <si>
    <t>m.nCol5Row2403</t>
  </si>
  <si>
    <t>Столбец5Строка1620</t>
  </si>
  <si>
    <t>m.nCol4Row2402</t>
  </si>
  <si>
    <t>Столбец4Строка1637</t>
  </si>
  <si>
    <t>Столбец4Строка1203</t>
  </si>
  <si>
    <t>2702</t>
  </si>
  <si>
    <t xml:space="preserve">    государственного управления</t>
  </si>
  <si>
    <t>m.nCol5Row4220</t>
  </si>
  <si>
    <t>m.nCol5Row1910</t>
  </si>
  <si>
    <t>Столбец4Строка3310</t>
  </si>
  <si>
    <t>(руководитель централизованной бухгалтерии)</t>
  </si>
  <si>
    <t>292</t>
  </si>
  <si>
    <t>This.Book.PrecisionAsDisplayed = .T.</t>
  </si>
  <si>
    <t>m.nCol5Row4610</t>
  </si>
  <si>
    <t>Столбец4Строка2303</t>
  </si>
  <si>
    <t>296</t>
  </si>
  <si>
    <t>214</t>
  </si>
  <si>
    <t>m.nCol5Row3115</t>
  </si>
  <si>
    <t>Столбец5Строка0702</t>
  </si>
  <si>
    <t>m.nCol4Row3114</t>
  </si>
  <si>
    <t>AllTrim(This.Seek_Tablefields("MUBUDG","RN","MUBUDG.NAME", PadR(m.cNameBudzh, 4)))</t>
  </si>
  <si>
    <t>&lt;set page="раздел 4" tblDelim="|" areaEmptyCell="x" tblEmptyCell="0" tblMissEmptyStr="1,2,3,4,5"/&gt;</t>
  </si>
  <si>
    <t>m.nCol5Row3111</t>
  </si>
  <si>
    <t>Столбец5Строка0706</t>
  </si>
  <si>
    <t xml:space="preserve">    ценных бумаг, кроме акций и иных финансовых инструментов</t>
  </si>
  <si>
    <t>Столбец5Строка3430</t>
  </si>
  <si>
    <t>Столбец5Строка3004</t>
  </si>
  <si>
    <t>158</t>
  </si>
  <si>
    <t>154</t>
  </si>
  <si>
    <t xml:space="preserve">    от штрафных санкций по долговым обязательствам</t>
  </si>
  <si>
    <t>ТБ=01</t>
  </si>
  <si>
    <t>Столбец5Строка3434</t>
  </si>
  <si>
    <t xml:space="preserve">   &lt;column index="4" expr="Iif(Empty(oCell.Text), '-', AllTrim(oCell.Text))"/&gt;</t>
  </si>
  <si>
    <t>"9000"</t>
  </si>
  <si>
    <t>Столбец5Строка1451</t>
  </si>
  <si>
    <t>Столбец5Строка0401</t>
  </si>
  <si>
    <t>Столбец4Строка1446</t>
  </si>
  <si>
    <t>3117</t>
  </si>
  <si>
    <t xml:space="preserve">    за счет безвозмездных перечислений финансовым организациям государственного сектора на</t>
  </si>
  <si>
    <t>2100</t>
  </si>
  <si>
    <t>m.cIST</t>
  </si>
  <si>
    <t>txt_fileName</t>
  </si>
  <si>
    <t>Столбец5Строка0409</t>
  </si>
  <si>
    <t>Столбец5Строка0405</t>
  </si>
  <si>
    <t>Столбец4Строка1442</t>
  </si>
  <si>
    <t>Столбец4Строка0805</t>
  </si>
  <si>
    <t>3113</t>
  </si>
  <si>
    <t>#&amp;</t>
  </si>
  <si>
    <t>Столбец4Строка2901</t>
  </si>
  <si>
    <t>446</t>
  </si>
  <si>
    <t>#~</t>
  </si>
  <si>
    <t xml:space="preserve">  &lt;area nameLT="Начало1" nameRB="Конец1"&gt;</t>
  </si>
  <si>
    <t>4300</t>
  </si>
  <si>
    <t xml:space="preserve">    за счет безвозмездных перечислений нефинансовым организациям государственного сектора на</t>
  </si>
  <si>
    <t>442</t>
  </si>
  <si>
    <t xml:space="preserve">    по процентам по предоставленным заимствованиям</t>
  </si>
  <si>
    <t>m.nCol5Row3330</t>
  </si>
  <si>
    <t>Услуги связи / 244</t>
  </si>
  <si>
    <t>2805</t>
  </si>
  <si>
    <t xml:space="preserve">по ОКЕИ </t>
  </si>
  <si>
    <t>Столбец4Строка4630</t>
  </si>
  <si>
    <t xml:space="preserve">по ОКТМО </t>
  </si>
  <si>
    <t>Столбец5Строка2602</t>
  </si>
  <si>
    <t>m.nCol4Row1420</t>
  </si>
  <si>
    <t>5010</t>
  </si>
  <si>
    <t xml:space="preserve">    строительных материалов</t>
  </si>
  <si>
    <t>Столбец5Строка2606</t>
  </si>
  <si>
    <t>Столбец4Строка2611</t>
  </si>
  <si>
    <t>Столбец5Строка4520</t>
  </si>
  <si>
    <t>m.nCol5Row3810</t>
  </si>
  <si>
    <t>m.nCol5Row2807</t>
  </si>
  <si>
    <t>Столбец5Строка1633</t>
  </si>
  <si>
    <t>m.nCol4Row2806</t>
  </si>
  <si>
    <t>m.nCol5Row2803</t>
  </si>
  <si>
    <t>Столбец5Строка1637</t>
  </si>
  <si>
    <t>Столбец5Строка1203</t>
  </si>
  <si>
    <t>m.nCol4Row2802</t>
  </si>
  <si>
    <t>Столбец4Строка1620</t>
  </si>
  <si>
    <t>Столбец5Строка3310</t>
  </si>
  <si>
    <t>m.nCol5Row0507</t>
  </si>
  <si>
    <t>m.nCol4Row0506</t>
  </si>
  <si>
    <t>285</t>
  </si>
  <si>
    <t xml:space="preserve">      лекарственных препаратов и материалов, применяемых в медицинских целях</t>
  </si>
  <si>
    <t>m.nCol5Row4640</t>
  </si>
  <si>
    <t>Столбец5Строка2303</t>
  </si>
  <si>
    <t>m.nCol5Row0503</t>
  </si>
  <si>
    <t>m.nCol4Row0502</t>
  </si>
  <si>
    <t>Header</t>
  </si>
  <si>
    <t>281</t>
  </si>
  <si>
    <t>248</t>
  </si>
  <si>
    <t>244</t>
  </si>
  <si>
    <t xml:space="preserve">      по предоставленным заимствованиям некоммерческим организациям и физическим лицам -</t>
  </si>
  <si>
    <t>0602</t>
  </si>
  <si>
    <t>01.01.2023</t>
  </si>
  <si>
    <t>m.nCol5Row3102</t>
  </si>
  <si>
    <t>m.nCol4Row3103</t>
  </si>
  <si>
    <t>Столбец4Строка0702</t>
  </si>
  <si>
    <t>(подпись)</t>
  </si>
  <si>
    <t xml:space="preserve">    по поступлениям капитального характера от иных резидентов (за исключением сектора</t>
  </si>
  <si>
    <t>m.nCol5Row3106</t>
  </si>
  <si>
    <t>m.nCol4Row3107</t>
  </si>
  <si>
    <t>Столбец4Строка0706</t>
  </si>
  <si>
    <t>ППО=&lt;c name="МФППО"/&gt;</t>
  </si>
  <si>
    <t>m.nCol5Row0604</t>
  </si>
  <si>
    <t>Столбец4Строка3430</t>
  </si>
  <si>
    <t>Столбец4Строка3004</t>
  </si>
  <si>
    <t>m.nCol4Row0605</t>
  </si>
  <si>
    <t xml:space="preserve">    (за исключением нефинансовых организаций государственного сектора)</t>
  </si>
  <si>
    <t>143</t>
  </si>
  <si>
    <t>0505</t>
  </si>
  <si>
    <t>538</t>
  </si>
  <si>
    <t>Столбец4Строка3434</t>
  </si>
  <si>
    <t>m.nCol4Row0601</t>
  </si>
  <si>
    <t xml:space="preserve">    материальных запасов однократного применения</t>
  </si>
  <si>
    <t>0501</t>
  </si>
  <si>
    <t>Столбец5Строка1446</t>
  </si>
  <si>
    <t>Столбец4Строка1451</t>
  </si>
  <si>
    <t>Столбец4Строка0401</t>
  </si>
  <si>
    <t>3100</t>
  </si>
  <si>
    <t xml:space="preserve">   &lt;column index="5" expr="Iif(Empty(oCell.Text), '-', AllTrim(oCell.Text))"/&gt;</t>
  </si>
  <si>
    <t>Столбец5Строка1442</t>
  </si>
  <si>
    <t>Столбец5Строка0805</t>
  </si>
  <si>
    <t>Столбец4Строка0409</t>
  </si>
  <si>
    <t>Столбец4Строка0405</t>
  </si>
  <si>
    <t>This.__getOrgName(m.cRN_Found)</t>
  </si>
  <si>
    <t>3108</t>
  </si>
  <si>
    <t>3104</t>
  </si>
  <si>
    <t xml:space="preserve">    нефинансовых организаций государственного сектора) на производство</t>
  </si>
  <si>
    <t>Выбытия по текущим операциям — всего</t>
  </si>
  <si>
    <t>Столбец5Строка3112</t>
  </si>
  <si>
    <t>m.nCol5Row0705</t>
  </si>
  <si>
    <t>Столбец4Строка3109</t>
  </si>
  <si>
    <t>Столбец4Строка3105</t>
  </si>
  <si>
    <t>m.nCol4Row0708</t>
  </si>
  <si>
    <t>m.nCol4Row0704</t>
  </si>
  <si>
    <t>0408</t>
  </si>
  <si>
    <t>0404</t>
  </si>
  <si>
    <t>Столбец5Строка3116</t>
  </si>
  <si>
    <t>Столбец4Строка3101</t>
  </si>
  <si>
    <t>ГлаваБК</t>
  </si>
  <si>
    <t>Выбытия по финансовым операциям — всего</t>
  </si>
  <si>
    <t>1800</t>
  </si>
  <si>
    <t>1450</t>
  </si>
  <si>
    <t>0400</t>
  </si>
  <si>
    <t>m.nCol5Row3347</t>
  </si>
  <si>
    <t>Столбец4Строка1900</t>
  </si>
  <si>
    <t>3001</t>
  </si>
  <si>
    <t>Столбец4Строка0504</t>
  </si>
  <si>
    <t>__p_Date = Iif(Empty(m.dReoDate), m.dDateEnd + 1, m.dReoDate)</t>
  </si>
  <si>
    <t>3431</t>
  </si>
  <si>
    <t xml:space="preserve">    законодательства о страховых взносах</t>
  </si>
  <si>
    <t>3005</t>
  </si>
  <si>
    <t xml:space="preserve">    продукцию</t>
  </si>
  <si>
    <t>m.nCol5Row0406</t>
  </si>
  <si>
    <t>m.nCol4Row1410</t>
  </si>
  <si>
    <t>m.nCol4Row0407</t>
  </si>
  <si>
    <t>5020</t>
  </si>
  <si>
    <t>341</t>
  </si>
  <si>
    <t xml:space="preserve">  за счет безвозмездных перечислений бюджетам и международным организациям</t>
  </si>
  <si>
    <t>0707</t>
  </si>
  <si>
    <t>Должность=</t>
  </si>
  <si>
    <t>АИВСуммаВсего</t>
  </si>
  <si>
    <t>m.nCol5Row0402</t>
  </si>
  <si>
    <t>m.nCol4Row0403</t>
  </si>
  <si>
    <t>349</t>
  </si>
  <si>
    <t>345</t>
  </si>
  <si>
    <t>Столбец5Строка4510</t>
  </si>
  <si>
    <t>m.nCol5Row3437</t>
  </si>
  <si>
    <t>m.nCol5Row3003</t>
  </si>
  <si>
    <t>m.nCol4Row3436</t>
  </si>
  <si>
    <t>m.nCol4Row3002</t>
  </si>
  <si>
    <t>Столбец4Строка0603</t>
  </si>
  <si>
    <t>m.nCol5Row3433</t>
  </si>
  <si>
    <t>m.nCol4Row3432</t>
  </si>
  <si>
    <t>m.nCol4Row3006</t>
  </si>
  <si>
    <t>Столбец4Строка1610</t>
  </si>
  <si>
    <t xml:space="preserve">      государственным (муниципальным) автономным учреждениям</t>
  </si>
  <si>
    <t>Столбец5Строка3320</t>
  </si>
  <si>
    <t>Столбец5Строка2703</t>
  </si>
  <si>
    <t>644</t>
  </si>
  <si>
    <t xml:space="preserve">  на приобретение финансовых активов</t>
  </si>
  <si>
    <t xml:space="preserve">  за счет операций с активами</t>
  </si>
  <si>
    <t xml:space="preserve">  от биологических активов</t>
  </si>
  <si>
    <t xml:space="preserve">    от оказания платных услуг (работ), кроме субсидии на выполнение государственного </t>
  </si>
  <si>
    <t xml:space="preserve">  по доходам от собственности</t>
  </si>
  <si>
    <t>Учреждение</t>
  </si>
  <si>
    <t>Столбец5Строка3800</t>
  </si>
  <si>
    <t xml:space="preserve">    поступление денежных средств на  депозитные счета</t>
  </si>
  <si>
    <t>134</t>
  </si>
  <si>
    <t>Столбец5Строка2408</t>
  </si>
  <si>
    <t>Столбец5Строка2404</t>
  </si>
  <si>
    <t>Столбец4Строка2804</t>
  </si>
  <si>
    <t>543</t>
  </si>
  <si>
    <t xml:space="preserve">    от предоставления неисключительных прав на результаты интеллектуальной </t>
  </si>
  <si>
    <t>m.nCol5Row2612</t>
  </si>
  <si>
    <t>2900</t>
  </si>
  <si>
    <t xml:space="preserve">    по поступлениям текущего характера от нерезидентов (за исключением наднациональных</t>
  </si>
  <si>
    <t>Столбец5Строка3109</t>
  </si>
  <si>
    <t>Столбец5Строка3105</t>
  </si>
  <si>
    <t>Столбец4Строка3112</t>
  </si>
  <si>
    <t>461</t>
  </si>
  <si>
    <t>1443</t>
  </si>
  <si>
    <t>ф. 0503723 с. 3</t>
  </si>
  <si>
    <t>0808</t>
  </si>
  <si>
    <t>0804</t>
  </si>
  <si>
    <t>АИВКодФКР</t>
  </si>
  <si>
    <t>Столбец5Строка3101</t>
  </si>
  <si>
    <t>m.nCol4Row5030</t>
  </si>
  <si>
    <t>Столбец4Строка3116</t>
  </si>
  <si>
    <t>ф. 0503723 с. 7</t>
  </si>
  <si>
    <t>1400</t>
  </si>
  <si>
    <t>0800</t>
  </si>
  <si>
    <t>This.Book.Sheet = 1</t>
  </si>
  <si>
    <t>Столбец5Строка1900</t>
  </si>
  <si>
    <t>m.nCol4Row2301</t>
  </si>
  <si>
    <t>m.nCol5Row2304</t>
  </si>
  <si>
    <t>Столбец5Строка0504</t>
  </si>
  <si>
    <t>m.nCol4Row3390</t>
  </si>
  <si>
    <t>&lt;/tbl&gt;</t>
  </si>
  <si>
    <t>m.nCol5Row1441</t>
  </si>
  <si>
    <t>m.nCol5Row0411</t>
  </si>
  <si>
    <t>m.nCol4Row4320</t>
  </si>
  <si>
    <t>m.nCol4Row0807</t>
  </si>
  <si>
    <t>m.nCol4Row0410</t>
  </si>
  <si>
    <t xml:space="preserve">  &lt;area nameLT="Начало6" nameRB="Конец6"&gt;</t>
  </si>
  <si>
    <t>m.nCol5Row1449</t>
  </si>
  <si>
    <t>m.nCol5Row1445</t>
  </si>
  <si>
    <t>m.nCol5Row0802</t>
  </si>
  <si>
    <t>m.nCol4Row1444</t>
  </si>
  <si>
    <t>4410</t>
  </si>
  <si>
    <t>&lt;btn caption="Выгрузить для Минфин" page="Выгрузка в МинФин" coord="(0, 0, 120, 20)"/&gt;</t>
  </si>
  <si>
    <t>m.nCol5Row3420</t>
  </si>
  <si>
    <t>Столбец5Строка0603</t>
  </si>
  <si>
    <t>Столбец4Строка4510</t>
  </si>
  <si>
    <t>Расходы, всего</t>
  </si>
  <si>
    <t xml:space="preserve">  за счет уменьшения денежных средств</t>
  </si>
  <si>
    <t xml:space="preserve">    продуктов питания</t>
  </si>
  <si>
    <t>2302</t>
  </si>
  <si>
    <t>Столбец5Строка1610</t>
  </si>
  <si>
    <t xml:space="preserve">  за счет увеличения денежных средств</t>
  </si>
  <si>
    <t>m.nCol5Row4210</t>
  </si>
  <si>
    <t>Столбец4Строка3320</t>
  </si>
  <si>
    <t>Столбец4Строка2703</t>
  </si>
  <si>
    <t>Выбытия по инвестиционным операциям — всего</t>
  </si>
  <si>
    <t>267</t>
  </si>
  <si>
    <t>1636</t>
  </si>
  <si>
    <t>1202</t>
  </si>
  <si>
    <t xml:space="preserve">  &lt;/area&gt;</t>
  </si>
  <si>
    <t>m.nCol5Row4620</t>
  </si>
  <si>
    <t>228</t>
  </si>
  <si>
    <t xml:space="preserve">    за счет чрезвычайных расходов по операциям с активами</t>
  </si>
  <si>
    <t>1632</t>
  </si>
  <si>
    <t>МФППО</t>
  </si>
  <si>
    <t>2607</t>
  </si>
  <si>
    <t xml:space="preserve">    физическим лицам - производителям товаров, работ и услуг</t>
  </si>
  <si>
    <t xml:space="preserve">    за счет социальных компенсаций персоналу в натуральной форме</t>
  </si>
  <si>
    <t>2603</t>
  </si>
  <si>
    <t xml:space="preserve">    от возмещения ущерба имуществу (за исключением страховых возмещений)</t>
  </si>
  <si>
    <t xml:space="preserve">    от компенсации затрат</t>
  </si>
  <si>
    <t>Руководитель=</t>
  </si>
  <si>
    <t>m.nCol5Row1634</t>
  </si>
  <si>
    <t>Столбец4Строка3800</t>
  </si>
  <si>
    <t>m.nCol4Row1635</t>
  </si>
  <si>
    <t>m.nCol4Row1201</t>
  </si>
  <si>
    <t>168</t>
  </si>
  <si>
    <t>164</t>
  </si>
  <si>
    <t>123</t>
  </si>
  <si>
    <t>МФТелефон</t>
  </si>
  <si>
    <t>Столбец5Строка2804</t>
  </si>
  <si>
    <t>Столбец4Строка2408</t>
  </si>
  <si>
    <t>Столбец4Строка2404</t>
  </si>
  <si>
    <t>m.nCol4Row1631</t>
  </si>
  <si>
    <t>160</t>
  </si>
  <si>
    <t>127</t>
  </si>
  <si>
    <t>Наименование показателя</t>
  </si>
  <si>
    <t>m.nCol5Row2609</t>
  </si>
  <si>
    <t>m.nCol5Row2605</t>
  </si>
  <si>
    <t>m.nCol4Row2608</t>
  </si>
  <si>
    <t>m.nCol4Row2604</t>
  </si>
  <si>
    <t xml:space="preserve">    из них:</t>
  </si>
  <si>
    <t>m.nCol5Row2601</t>
  </si>
  <si>
    <t>3900</t>
  </si>
  <si>
    <t xml:space="preserve">    автономным учреждениям</t>
  </si>
  <si>
    <t>2500</t>
  </si>
  <si>
    <t>Коммунальные услуги / 247</t>
  </si>
  <si>
    <t xml:space="preserve">    за счет безвозмездных перечислений капитального характера некоммерческим организациям и</t>
  </si>
  <si>
    <t xml:space="preserve">    от операционной аренды</t>
  </si>
  <si>
    <t>Столбец5Строка2900</t>
  </si>
  <si>
    <t>Столбец4Строка2500</t>
  </si>
  <si>
    <t>3800</t>
  </si>
  <si>
    <t>2400</t>
  </si>
  <si>
    <t>m.nCol5Row2705</t>
  </si>
  <si>
    <t xml:space="preserve">    за счет пособий по социальной помощи населению в натуральной форме</t>
  </si>
  <si>
    <t>2408</t>
  </si>
  <si>
    <t>2404</t>
  </si>
  <si>
    <t xml:space="preserve">      учреждениям</t>
  </si>
  <si>
    <t>__p_SumAIV = __p_SumAIV + curSpec4.Summ</t>
  </si>
  <si>
    <t>Столбец4Строка2607</t>
  </si>
  <si>
    <t>m.nCol5Row4310</t>
  </si>
  <si>
    <t>Столбец4Строка2603</t>
  </si>
  <si>
    <t>m.nCol5Row2402</t>
  </si>
  <si>
    <t>m.nCol4Row2403</t>
  </si>
  <si>
    <t>Столбец4Строка1636</t>
  </si>
  <si>
    <t>Столбец4Строка1202</t>
  </si>
  <si>
    <t>3320</t>
  </si>
  <si>
    <t>2703</t>
  </si>
  <si>
    <t xml:space="preserve">    государственного управления и организаций государственного сектора)</t>
  </si>
  <si>
    <t>m.nCol5Row2406</t>
  </si>
  <si>
    <t>m.nCol4Row3410</t>
  </si>
  <si>
    <t>m.nCol4Row2407</t>
  </si>
  <si>
    <t>Столбец4Строка1632</t>
  </si>
  <si>
    <t xml:space="preserve">    по внутренним привлеченным заимствованиям в рублях</t>
  </si>
  <si>
    <t>m.nCol4Row4610</t>
  </si>
  <si>
    <t>Столбец4Строка2302</t>
  </si>
  <si>
    <t>4510</t>
  </si>
  <si>
    <t>297</t>
  </si>
  <si>
    <t xml:space="preserve">  по безвозмездным денежным поступлениям текущего характера</t>
  </si>
  <si>
    <t>За аналогичный период прошлого финансового года</t>
  </si>
  <si>
    <t>m.nCol4Row4220</t>
  </si>
  <si>
    <t>m.nCol4Row1910</t>
  </si>
  <si>
    <t>211</t>
  </si>
  <si>
    <t>293</t>
  </si>
  <si>
    <t>256</t>
  </si>
  <si>
    <t xml:space="preserve">    акций и иных финансовых инструментов</t>
  </si>
  <si>
    <t>Столбец5Строка5020</t>
  </si>
  <si>
    <t>Столбец5Строка0707</t>
  </si>
  <si>
    <t>m.nCol4Row3111</t>
  </si>
  <si>
    <t>m.nCol5Row3114</t>
  </si>
  <si>
    <t>Столбец4Строка4410</t>
  </si>
  <si>
    <t>m.nCol4Row3115</t>
  </si>
  <si>
    <t xml:space="preserve">  по операциям с денежными обеспечениями</t>
  </si>
  <si>
    <t xml:space="preserve">      по предоставленным заимствованиям физическим лицам</t>
  </si>
  <si>
    <t>Руководитель=&lt;c name="МФРуководитель"/&gt;</t>
  </si>
  <si>
    <t>АИВСумма</t>
  </si>
  <si>
    <t>Столбец5Строка3435</t>
  </si>
  <si>
    <t>Столбец5Строка3001</t>
  </si>
  <si>
    <t xml:space="preserve">    услуг связи </t>
  </si>
  <si>
    <t>ТБ=04</t>
  </si>
  <si>
    <t>Столбец5Строка3431</t>
  </si>
  <si>
    <t>Столбец5Строка3005</t>
  </si>
  <si>
    <t xml:space="preserve">    за счет безвозмездных перечислений капитального характера государственным</t>
  </si>
  <si>
    <t xml:space="preserve">      по предоставленным заимствованиям иным нефинансовым организациям</t>
  </si>
  <si>
    <t>155</t>
  </si>
  <si>
    <t>__p_SumAIV</t>
  </si>
  <si>
    <t>Столбец5Строка0408</t>
  </si>
  <si>
    <t>Столбец5Строка0404</t>
  </si>
  <si>
    <t>Столбец4Строка1443</t>
  </si>
  <si>
    <t>Столбец4Строка0808</t>
  </si>
  <si>
    <t>Столбец4Строка0804</t>
  </si>
  <si>
    <t>3112</t>
  </si>
  <si>
    <t>3116</t>
  </si>
  <si>
    <t xml:space="preserve">    государственного сектора</t>
  </si>
  <si>
    <t>##</t>
  </si>
  <si>
    <t xml:space="preserve">  за счет социального обеспечения</t>
  </si>
  <si>
    <t>443</t>
  </si>
  <si>
    <t xml:space="preserve">  от реализации нефинансовых активов:</t>
  </si>
  <si>
    <t>АИВНаимПок</t>
  </si>
  <si>
    <t>Столбец5Строка2500</t>
  </si>
  <si>
    <t>Столбец4Строка2900</t>
  </si>
  <si>
    <t>Код аналитики</t>
  </si>
  <si>
    <t>За отчетный период</t>
  </si>
  <si>
    <t>This.__GetOrgBoss(__p_OrgRN, 2)</t>
  </si>
  <si>
    <t>3400</t>
  </si>
  <si>
    <t xml:space="preserve">    за счет безвозмездных перечислений капитального характера финансовым организациям</t>
  </si>
  <si>
    <t>2800</t>
  </si>
  <si>
    <t xml:space="preserve">    за счет перечислений текущего характера международным организациям</t>
  </si>
  <si>
    <t xml:space="preserve">    по поступлениям капитального характера от нерезидентов (за исключением наднациональных</t>
  </si>
  <si>
    <t>m.nCol4Row3330</t>
  </si>
  <si>
    <t xml:space="preserve">  за счет курсовой разницы</t>
  </si>
  <si>
    <t xml:space="preserve">  по расчетам с филиалами и обособленными структурными подразделениями</t>
  </si>
  <si>
    <t xml:space="preserve">      иным финансовым организациям</t>
  </si>
  <si>
    <t>2804</t>
  </si>
  <si>
    <t xml:space="preserve">  &lt;area nameLT="Начало7" nameRB="Конец7"&gt;</t>
  </si>
  <si>
    <t>Столбец5Строка2607</t>
  </si>
  <si>
    <t xml:space="preserve">    за счет безвозмездных перечислений капитального характера нефинансовым организациям</t>
  </si>
  <si>
    <t xml:space="preserve">    от финансовой аренды</t>
  </si>
  <si>
    <t>Столбец5Строка2603</t>
  </si>
  <si>
    <t>m.nCol5Row1420</t>
  </si>
  <si>
    <t xml:space="preserve">  &lt;area nameLT="Начало9" nameRB="АИВСумма" offsLTRow ="1"&gt;</t>
  </si>
  <si>
    <t>m.nCol5Row2802</t>
  </si>
  <si>
    <t>Столбец5Строка1636</t>
  </si>
  <si>
    <t>Столбец5Строка1202</t>
  </si>
  <si>
    <t>m.nCol4Row2803</t>
  </si>
  <si>
    <t xml:space="preserve">    правительствам иностранных государств</t>
  </si>
  <si>
    <t>m.nCol5Row2806</t>
  </si>
  <si>
    <t>Столбец5Строка1632</t>
  </si>
  <si>
    <t>m.nCol4Row3810</t>
  </si>
  <si>
    <t>m.nCol4Row2807</t>
  </si>
  <si>
    <t>Дата</t>
  </si>
  <si>
    <t xml:space="preserve">    от возмещений Фондом социального страхования Российской Федерации расходов</t>
  </si>
  <si>
    <t>Столбец5Строка2302</t>
  </si>
  <si>
    <t>m.nCol5Row0502</t>
  </si>
  <si>
    <t>m.nCol4Row4640</t>
  </si>
  <si>
    <t>m.nCol4Row0503</t>
  </si>
  <si>
    <t>280</t>
  </si>
  <si>
    <t>24A</t>
  </si>
  <si>
    <t>249</t>
  </si>
  <si>
    <t>245</t>
  </si>
  <si>
    <t>0603</t>
  </si>
  <si>
    <t>m.nCol5Row0506</t>
  </si>
  <si>
    <t>m.nCol4Row0507</t>
  </si>
  <si>
    <t>284</t>
  </si>
  <si>
    <t>1610</t>
  </si>
  <si>
    <t>m.nCol5Row3107</t>
  </si>
  <si>
    <t>Столбец4Строка5020</t>
  </si>
  <si>
    <t>m.nCol4Row3106</t>
  </si>
  <si>
    <t>Столбец4Строка0707</t>
  </si>
  <si>
    <t>Столбец5Строка4410</t>
  </si>
  <si>
    <t>m.nCol5Row3103</t>
  </si>
  <si>
    <t>m.nCol4Row3102</t>
  </si>
  <si>
    <t>1. ПОСТУПЛЕНИЯ</t>
  </si>
  <si>
    <t>m.nCol5Row0601</t>
  </si>
  <si>
    <t>Столбец4Строка3435</t>
  </si>
  <si>
    <t>Столбец4Строка3001</t>
  </si>
  <si>
    <t>1900</t>
  </si>
  <si>
    <t>0500</t>
  </si>
  <si>
    <t xml:space="preserve">Глава по БК </t>
  </si>
  <si>
    <t>ИСТ=&lt;c name="МФИСТ"/&gt;</t>
  </si>
  <si>
    <t>m.nCol5Row0605</t>
  </si>
  <si>
    <t>Столбец4Строка3431</t>
  </si>
  <si>
    <t>Столбец4Строка3005</t>
  </si>
  <si>
    <t>m.nCol4Row0604</t>
  </si>
  <si>
    <t>4600</t>
  </si>
  <si>
    <t>142</t>
  </si>
  <si>
    <t>0504</t>
  </si>
  <si>
    <t>Столбец5Строка1443</t>
  </si>
  <si>
    <t>Столбец5Строка0808</t>
  </si>
  <si>
    <t>Столбец5Строка0804</t>
  </si>
  <si>
    <t>Столбец4Строка0408</t>
  </si>
  <si>
    <t>Столбец4Строка0404</t>
  </si>
  <si>
    <t>3109</t>
  </si>
  <si>
    <t>3105</t>
  </si>
  <si>
    <t>АИВКодКОСГУ</t>
  </si>
  <si>
    <t>3101</t>
  </si>
  <si>
    <t>5</t>
  </si>
  <si>
    <t>Столбец5Строка3111</t>
  </si>
  <si>
    <t>m.nCol5Row0706</t>
  </si>
  <si>
    <t>m.nCol4Row5020</t>
  </si>
  <si>
    <t>Столбец4Строка3106</t>
  </si>
  <si>
    <t>m.nCol4Row0707</t>
  </si>
  <si>
    <t xml:space="preserve">      материальных запасов для целей капитальных вложений</t>
  </si>
  <si>
    <t>1410</t>
  </si>
  <si>
    <t>0407</t>
  </si>
  <si>
    <t>АИВКодВидаРасх</t>
  </si>
  <si>
    <t>Столбец5Строка3115</t>
  </si>
  <si>
    <t>m.nCol5Row0702</t>
  </si>
  <si>
    <t>Столбец4Строка3102</t>
  </si>
  <si>
    <t>ОКТМО</t>
  </si>
  <si>
    <t>Увеличение стоимости продуктов питания / 244</t>
  </si>
  <si>
    <t xml:space="preserve">      прочих материальных запасов однократного применения</t>
  </si>
  <si>
    <t>0403</t>
  </si>
  <si>
    <t>m.cFileName</t>
  </si>
  <si>
    <t>Столбец5Строка4610</t>
  </si>
  <si>
    <t>Столбец4Строка4640</t>
  </si>
  <si>
    <t>Столбец4Строка0503</t>
  </si>
  <si>
    <t>3002</t>
  </si>
  <si>
    <t xml:space="preserve">    за счет прочих несоциальных выплат персоналу в натуральной форме</t>
  </si>
  <si>
    <t>Столбец5Строка4220</t>
  </si>
  <si>
    <t>Столбец5Строка1910</t>
  </si>
  <si>
    <t>Столбец4Строка0507</t>
  </si>
  <si>
    <t>х</t>
  </si>
  <si>
    <t>3432</t>
  </si>
  <si>
    <t>3006</t>
  </si>
  <si>
    <t xml:space="preserve">    за счет пособий по социальной помощи, выплачиваемых работодателями, нанимателями бывшим</t>
  </si>
  <si>
    <t xml:space="preserve">    по поступлениям текущего характера бюджетным и автономным учреждениям от сектора</t>
  </si>
  <si>
    <t>&lt;tbl &gt;</t>
  </si>
  <si>
    <t>m.nCol5Row0409</t>
  </si>
  <si>
    <t>m.nCol5Row0405</t>
  </si>
  <si>
    <t>m.nCol4Row0408</t>
  </si>
  <si>
    <t>m.nCol4Row0404</t>
  </si>
  <si>
    <t>4400</t>
  </si>
  <si>
    <t>Иные выбытия - всего</t>
  </si>
  <si>
    <t>342</t>
  </si>
  <si>
    <t>0708</t>
  </si>
  <si>
    <t>0704</t>
  </si>
  <si>
    <t xml:space="preserve">    от штрафных санкций за нарушение законодательства о закупках и нарушение условий </t>
  </si>
  <si>
    <t>m.nCol5Row1451</t>
  </si>
  <si>
    <t>m.nCol5Row0401</t>
  </si>
  <si>
    <t>Начисления на выплаты по оплате труда / 119</t>
  </si>
  <si>
    <t>346</t>
  </si>
  <si>
    <t>0700</t>
  </si>
  <si>
    <t xml:space="preserve">  по доходам от оказания платных услуг (работ), компенсаций затрат</t>
  </si>
  <si>
    <t>m.nCol5Row3434</t>
  </si>
  <si>
    <t>m.nCol4Row3435</t>
  </si>
  <si>
    <t>m.nCol4Row3001</t>
  </si>
  <si>
    <t>3346</t>
  </si>
  <si>
    <t xml:space="preserve">    за счет перечислений текущего характера наднациональным организациям и правительствам</t>
  </si>
  <si>
    <t>m.nCol5Row3430</t>
  </si>
  <si>
    <t>m.nCol5Row3004</t>
  </si>
  <si>
    <t>m.nCol4Row3431</t>
  </si>
  <si>
    <t>m.nCol4Row3005</t>
  </si>
  <si>
    <t>Столбец4Строка0604</t>
  </si>
  <si>
    <t xml:space="preserve">    производителям товаров, работ и услуг на производство</t>
  </si>
  <si>
    <t xml:space="preserve">   &lt;column index="5" expr="'-'"/&gt;</t>
  </si>
  <si>
    <t>m.nCol5Row4630</t>
  </si>
  <si>
    <t>This.__getOrgName(__p_OrgRN)</t>
  </si>
  <si>
    <t>647</t>
  </si>
  <si>
    <t xml:space="preserve">&lt;textout version="1.0" caption="Выгрузка Минфин"/&gt;
</t>
  </si>
  <si>
    <t>Столбец4Строка3330</t>
  </si>
  <si>
    <t xml:space="preserve">      по предоставленным заимствованиям иным финансовым организациям</t>
  </si>
  <si>
    <t>643</t>
  </si>
  <si>
    <t xml:space="preserve">    в том числе:</t>
  </si>
  <si>
    <t>МФИсполнитель</t>
  </si>
  <si>
    <t>m.nCol5Row2901</t>
  </si>
  <si>
    <t>m.nCol4Row2900</t>
  </si>
  <si>
    <t>3600</t>
  </si>
  <si>
    <t xml:space="preserve">  в том числе:</t>
  </si>
  <si>
    <t>АИВКодСтроки</t>
  </si>
  <si>
    <t>Столбец5Строка2403</t>
  </si>
  <si>
    <t>m.nCol5Row1620</t>
  </si>
  <si>
    <t>Столбец4Строка2803</t>
  </si>
  <si>
    <t>ПРД=&lt;c name="МФПРД"/&gt;</t>
  </si>
  <si>
    <t>Столбец5Строка3410</t>
  </si>
  <si>
    <t>Столбец5Строка2407</t>
  </si>
  <si>
    <t>Столбец4Строка3810</t>
  </si>
  <si>
    <t>Столбец4Строка2807</t>
  </si>
  <si>
    <t>133</t>
  </si>
  <si>
    <t>This.__GetOrgAcc(__p_OrgRN, 2)</t>
  </si>
  <si>
    <t>m.nCol5Row2611</t>
  </si>
  <si>
    <t xml:space="preserve">    (муниципального) задания</t>
  </si>
  <si>
    <t>Столбец5Строка3106</t>
  </si>
  <si>
    <t>Столбец4Строка3111</t>
  </si>
  <si>
    <t>4320</t>
  </si>
  <si>
    <t>1440</t>
  </si>
  <si>
    <t>0807</t>
  </si>
  <si>
    <t>0410</t>
  </si>
  <si>
    <t>Столбец5Строка3102</t>
  </si>
  <si>
    <t>m.nCol4Row4410</t>
  </si>
  <si>
    <t>Столбец4Строка3115</t>
  </si>
  <si>
    <t>ф. 0503723 с. 8</t>
  </si>
  <si>
    <t xml:space="preserve">    финансовых организаций государственного сектора) на производство</t>
  </si>
  <si>
    <t>ф. 0503723 с. 4</t>
  </si>
  <si>
    <t>1444</t>
  </si>
  <si>
    <t>Столбец5Строка4640</t>
  </si>
  <si>
    <t>m.nCol5Row2303</t>
  </si>
  <si>
    <t>Столбец5Строка0503</t>
  </si>
  <si>
    <t>Столбец4Строка4610</t>
  </si>
  <si>
    <t>m.nCol4Row2302</t>
  </si>
  <si>
    <t>Руководитель</t>
  </si>
  <si>
    <t xml:space="preserve">    за счет безвозмездных перечислений иным нефинансовым организациям (за исключением</t>
  </si>
  <si>
    <t xml:space="preserve">    за счет заработной платы </t>
  </si>
  <si>
    <t>m.nCol5Row3310</t>
  </si>
  <si>
    <t>Столбец5Строка0507</t>
  </si>
  <si>
    <t>Столбец4Строка4220</t>
  </si>
  <si>
    <t>Столбец4Строка1910</t>
  </si>
  <si>
    <t>Изменение остатков средств  при управлении остатками — всего</t>
  </si>
  <si>
    <t>m.nCol5Row1442</t>
  </si>
  <si>
    <t>m.nCol5Row0805</t>
  </si>
  <si>
    <t>m.nCol4Row1443</t>
  </si>
  <si>
    <t>m.nCol4Row0808</t>
  </si>
  <si>
    <t>m.nCol4Row0804</t>
  </si>
  <si>
    <t xml:space="preserve">    горюче-смазочных материалов</t>
  </si>
  <si>
    <t xml:space="preserve">    за счет перечислений капитального характера наднациональным организациям и</t>
  </si>
  <si>
    <t>m.nCol5Row1446</t>
  </si>
  <si>
    <t>5030</t>
  </si>
  <si>
    <t>curSpec4.Summ</t>
  </si>
  <si>
    <t>2301</t>
  </si>
  <si>
    <t xml:space="preserve">  &lt;area nameLT="Начало4" nameRB="Конец4"&gt;</t>
  </si>
  <si>
    <t>Столбец5Строка0604</t>
  </si>
  <si>
    <t>3390</t>
  </si>
  <si>
    <t>223</t>
  </si>
  <si>
    <t>264</t>
  </si>
  <si>
    <t>1635</t>
  </si>
  <si>
    <t>1201</t>
  </si>
  <si>
    <t>Столбец5Строка3330</t>
  </si>
  <si>
    <t>227</t>
  </si>
  <si>
    <t>1631</t>
  </si>
  <si>
    <t>2608</t>
  </si>
  <si>
    <t>2604</t>
  </si>
  <si>
    <t>m.nCol4Row2500</t>
  </si>
  <si>
    <t>2600</t>
  </si>
  <si>
    <t>Столбец5Строка2803</t>
  </si>
  <si>
    <t>m.nCol5Row1637</t>
  </si>
  <si>
    <t>m.nCol5Row1203</t>
  </si>
  <si>
    <t>Столбец4Строка2403</t>
  </si>
  <si>
    <t>m.nCol4Row1636</t>
  </si>
  <si>
    <t>m.nCol4Row1202</t>
  </si>
  <si>
    <t xml:space="preserve">    на приобретение услуг, работ для целей капитальных вложений</t>
  </si>
  <si>
    <t>167</t>
  </si>
  <si>
    <t>ГлБух</t>
  </si>
  <si>
    <t>m.nCol5Row4520</t>
  </si>
  <si>
    <t>Столбец5Строка3810</t>
  </si>
  <si>
    <t>Столбец5Строка2807</t>
  </si>
  <si>
    <t>m.nCol5Row1633</t>
  </si>
  <si>
    <t>Столбец4Строка3410</t>
  </si>
  <si>
    <t>Столбец4Строка2407</t>
  </si>
  <si>
    <t>m.nCol4Row1632</t>
  </si>
  <si>
    <t xml:space="preserve">    за счет пенсий, пособий, выплачиваемых работодателями, нанимателями бывшим работникам</t>
  </si>
  <si>
    <t>128</t>
  </si>
  <si>
    <t>124</t>
  </si>
  <si>
    <t>m.nCol5Row2606</t>
  </si>
  <si>
    <t>m.nCol4Row2607</t>
  </si>
  <si>
    <t>AllTrim(This.Seek_TableFields("fEconCl", "Code", "fEconCl.Name", PadR(curSpec4.KOSGU, 8))) + " / " + Iif(Empty(curSpec4.CodeVR), "000", AllTrim(curSpec4.CodeVR))</t>
  </si>
  <si>
    <t>m.nCol5Row2602</t>
  </si>
  <si>
    <t>m.nCol4Row2603</t>
  </si>
  <si>
    <t>ИЗМЕНЕНИЕ ОСТАТКОВ СРЕДСТВ</t>
  </si>
  <si>
    <t xml:space="preserve">      строительных материалов</t>
  </si>
  <si>
    <t xml:space="preserve">    деятельности и средства индивидуализации</t>
  </si>
  <si>
    <t>m.nCol5Row4420</t>
  </si>
  <si>
    <t>Коммунальные услуги / 244</t>
  </si>
  <si>
    <t>4. АНАЛИТИЧЕСКАЯ ИНФОРМАЦИЯ ПО ВЫБЫТИЯМ</t>
  </si>
  <si>
    <t xml:space="preserve">      прочих оборотных ценностей (материалов)</t>
  </si>
  <si>
    <t>Поступления от финансовых операций — всего</t>
  </si>
  <si>
    <t>m.nCol5Row2702</t>
  </si>
  <si>
    <t>m.nCol4Row3320</t>
  </si>
  <si>
    <t>m.nCol4Row2703</t>
  </si>
  <si>
    <t>2403</t>
  </si>
  <si>
    <t>m.nCol5Row2706</t>
  </si>
  <si>
    <t>3410</t>
  </si>
  <si>
    <t>2407</t>
  </si>
  <si>
    <t>m.nCol5Row1430</t>
  </si>
  <si>
    <t>Столбец4Строка2608</t>
  </si>
  <si>
    <t>Столбец4Строка2604</t>
  </si>
  <si>
    <t xml:space="preserve">   &lt;column index="4" expr="'****'"/&gt;</t>
  </si>
  <si>
    <t>КОДФ=323</t>
  </si>
  <si>
    <t>m.nCol5Row2401</t>
  </si>
  <si>
    <t>m.nCol4Row3800</t>
  </si>
  <si>
    <t>Столбец4Строка1635</t>
  </si>
  <si>
    <t>Столбец4Строка1201</t>
  </si>
  <si>
    <t>Штрафы за нарушение законодательства о закупках и нарушение условий контрактов (договоров) / 853</t>
  </si>
  <si>
    <t>2700</t>
  </si>
  <si>
    <t>m.nCol5Row2405</t>
  </si>
  <si>
    <t>m.nCol4Row2408</t>
  </si>
  <si>
    <t>m.nCol4Row2404</t>
  </si>
  <si>
    <t>Столбец4Строка1631</t>
  </si>
  <si>
    <t xml:space="preserve">      финансовым и нефинансовым организациям государственного сектора</t>
  </si>
  <si>
    <t xml:space="preserve">  по иным текущим поступлениям</t>
  </si>
  <si>
    <t>Столбец4Строка2301</t>
  </si>
  <si>
    <t>298</t>
  </si>
  <si>
    <t>294</t>
  </si>
  <si>
    <t>1600</t>
  </si>
  <si>
    <t xml:space="preserve">    от оказания услуг (работ) по программе обязательного медицинского страхования</t>
  </si>
  <si>
    <t>Столбец4Строка3390</t>
  </si>
  <si>
    <t>9000</t>
  </si>
  <si>
    <t>255</t>
  </si>
  <si>
    <t>m.nCol5Row3113</t>
  </si>
  <si>
    <t>Столбец5Строка0708</t>
  </si>
  <si>
    <t>Столбец5Строка0704</t>
  </si>
  <si>
    <t>m.nCol4Row3112</t>
  </si>
  <si>
    <t xml:space="preserve">      в том числе:</t>
  </si>
  <si>
    <t>m.nCol5Row3117</t>
  </si>
  <si>
    <t>Столбец4Строка5030</t>
  </si>
  <si>
    <t>m.nCol4Row3116</t>
  </si>
  <si>
    <t>ТБ=03</t>
  </si>
  <si>
    <t>ВИД=3</t>
  </si>
  <si>
    <t>Столбец5Строка3436</t>
  </si>
  <si>
    <t>Столбец5Строка3002</t>
  </si>
  <si>
    <t>m.nCol4Row4510</t>
  </si>
  <si>
    <t>Store 0 To __p_SumAIV</t>
  </si>
  <si>
    <t>119</t>
  </si>
  <si>
    <t xml:space="preserve">    выбытие денежных средств при управлении остатками</t>
  </si>
  <si>
    <t>4610</t>
  </si>
  <si>
    <t xml:space="preserve">      горюче-смазочных материалов</t>
  </si>
  <si>
    <t>0503723</t>
  </si>
  <si>
    <t>Столбец5Строка3432</t>
  </si>
  <si>
    <t>Столбец5Строка3006</t>
  </si>
  <si>
    <t>111</t>
  </si>
  <si>
    <t>4220</t>
  </si>
  <si>
    <t>1910</t>
  </si>
  <si>
    <t>156</t>
  </si>
  <si>
    <t>Столбец5Строка1410</t>
  </si>
  <si>
    <t>Столбец5Строка0407</t>
  </si>
  <si>
    <t>Столбец4Строка4320</t>
  </si>
  <si>
    <t>Столбец4Строка0807</t>
  </si>
  <si>
    <t>Столбец4Строка0410</t>
  </si>
  <si>
    <t>3111</t>
  </si>
  <si>
    <t xml:space="preserve">    за счет безвозмездных перечислений иным финансовым организациям (за исключением</t>
  </si>
  <si>
    <t>Столбец5Строка0403</t>
  </si>
  <si>
    <t>Столбец4Строка1444</t>
  </si>
  <si>
    <t>3115</t>
  </si>
  <si>
    <t>#@</t>
  </si>
  <si>
    <t xml:space="preserve">      продуктов питания</t>
  </si>
  <si>
    <t>440</t>
  </si>
  <si>
    <t xml:space="preserve">    реализация оборотных активов</t>
  </si>
  <si>
    <t>#$</t>
  </si>
  <si>
    <t>m.nCol5Row5010</t>
  </si>
  <si>
    <t>Организация</t>
  </si>
  <si>
    <t>853</t>
  </si>
  <si>
    <t>444</t>
  </si>
  <si>
    <t xml:space="preserve">    возврат средств, перечисленных в виде денежных обеспечений</t>
  </si>
  <si>
    <t xml:space="preserve">  за счет прочих расходов</t>
  </si>
  <si>
    <t>2803</t>
  </si>
  <si>
    <t>AllTrim(m.cIspTel)</t>
  </si>
  <si>
    <t>3810</t>
  </si>
  <si>
    <t xml:space="preserve">    лекарственных препаратов и материалов, применяемых в медицинских целях</t>
  </si>
  <si>
    <t>2807</t>
  </si>
  <si>
    <t xml:space="preserve">    за счет безвозмездных перечислений государственным (муниципальным) бюджетным и</t>
  </si>
  <si>
    <t xml:space="preserve">    по поступлениям текущего характера от иных резидентов (за исключением сектора</t>
  </si>
  <si>
    <t>РДТ=&lt;c name="МФДатаПо"/&gt;</t>
  </si>
  <si>
    <t>P:\1 СВОДЫ 2022\37\323Y01.txt</t>
  </si>
  <si>
    <t>Столбец5Строка2608</t>
  </si>
  <si>
    <t>Столбец5Строка2604</t>
  </si>
  <si>
    <t>Увеличение стоимости лекарственных препаратов и материалов, применяемых в медицинских целях / 244</t>
  </si>
  <si>
    <t>ДатаОтчета</t>
  </si>
  <si>
    <t>Заработная плата / 111</t>
  </si>
  <si>
    <t xml:space="preserve">  &lt;area nameLT="Начало5" nameRB="Конец5"&gt;</t>
  </si>
  <si>
    <t>Столбец5Строка1635</t>
  </si>
  <si>
    <t>Столбец5Строка1201</t>
  </si>
  <si>
    <t>Увеличение стоимости строительных материалов / 244</t>
  </si>
  <si>
    <t>По операциям с денежными средствами, не относящимся  к поступлениям и выбытиям</t>
  </si>
  <si>
    <t xml:space="preserve">      по предоставленным заимствованиям финансовым и нефинансовым организациям</t>
  </si>
  <si>
    <t xml:space="preserve">Дата </t>
  </si>
  <si>
    <t>m.nCol5Row2805</t>
  </si>
  <si>
    <t>Столбец5Строка1631</t>
  </si>
  <si>
    <t>m.nCol4Row2804</t>
  </si>
  <si>
    <t>3330</t>
  </si>
  <si>
    <t xml:space="preserve">    материальных запасов</t>
  </si>
  <si>
    <t>Столбец5Строка2301</t>
  </si>
  <si>
    <t>m.nCol5Row0501</t>
  </si>
  <si>
    <t>m.nCol4Row1900</t>
  </si>
  <si>
    <t xml:space="preserve">    за счет уплаты штрафных санкций по долговым обязательствам</t>
  </si>
  <si>
    <t>283</t>
  </si>
  <si>
    <t>24B</t>
  </si>
  <si>
    <t>246</t>
  </si>
  <si>
    <t xml:space="preserve">    по поступлениям капитального характера бюджетным и автономным учреждениям от сектора</t>
  </si>
  <si>
    <t>0600</t>
  </si>
  <si>
    <t>Столбец5Строка3390</t>
  </si>
  <si>
    <t>m.nCol5Row0505</t>
  </si>
  <si>
    <t>m.nCol4Row0504</t>
  </si>
  <si>
    <t>Увеличение стоимости прочих материальных запасов однократного применения / 244</t>
  </si>
  <si>
    <t xml:space="preserve">    поступление денежных средств при управлении остатками</t>
  </si>
  <si>
    <t>4500</t>
  </si>
  <si>
    <t xml:space="preserve">  на приобретение нефинансовых активов:</t>
  </si>
  <si>
    <t>0604</t>
  </si>
  <si>
    <t>m.nCol5Row3108</t>
  </si>
  <si>
    <t>m.nCol5Row3104</t>
  </si>
  <si>
    <t>m.nCol4Row3109</t>
  </si>
  <si>
    <t>m.nCol4Row3105</t>
  </si>
  <si>
    <t>Столбец4Строка0708</t>
  </si>
  <si>
    <t>Столбец4Строка0704</t>
  </si>
  <si>
    <t xml:space="preserve">    за счет социальных пособий и компенсаций персоналу в денежной форме</t>
  </si>
  <si>
    <t>Столбец5Строка5030</t>
  </si>
  <si>
    <t>m.nCol4Row3101</t>
  </si>
  <si>
    <t xml:space="preserve">  со средствами во временном распоряжении</t>
  </si>
  <si>
    <t>m.nCol5Row0602</t>
  </si>
  <si>
    <t>Столбец4Строка3436</t>
  </si>
  <si>
    <t>Столбец4Строка3002</t>
  </si>
  <si>
    <t>m.nCol4Row0603</t>
  </si>
  <si>
    <t>4640</t>
  </si>
  <si>
    <t xml:space="preserve">    перечисление денежных обеспечений</t>
  </si>
  <si>
    <t xml:space="preserve">      бюджетам бюджетной системы Российской Федерации</t>
  </si>
  <si>
    <t>145</t>
  </si>
  <si>
    <t xml:space="preserve">    от платы за предоставление информации из государственных источников (реестров)</t>
  </si>
  <si>
    <t>0503</t>
  </si>
  <si>
    <t>Столбец4Строка3432</t>
  </si>
  <si>
    <t>Столбец4Строка3006</t>
  </si>
  <si>
    <t>m.nCol4Row1610</t>
  </si>
  <si>
    <t>141</t>
  </si>
  <si>
    <t>0507</t>
  </si>
  <si>
    <t>Столбец5Строка4320</t>
  </si>
  <si>
    <t>Столбец5Строка0807</t>
  </si>
  <si>
    <t>Столбец5Строка0410</t>
  </si>
  <si>
    <t>Столбец4Строка1410</t>
  </si>
  <si>
    <t>Столбец4Строка0407</t>
  </si>
  <si>
    <t>3106</t>
  </si>
  <si>
    <t xml:space="preserve">    по поступлениям текущего характера от организаций государственного сектора</t>
  </si>
  <si>
    <t>Столбец5Строка1444</t>
  </si>
  <si>
    <t>Столбец4Строка0403</t>
  </si>
  <si>
    <t xml:space="preserve">    по предоставленным заимствованиям</t>
  </si>
  <si>
    <t>3102</t>
  </si>
  <si>
    <t>0709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</si>
</sst>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* _-#,##0\ &quot;?&quot;;* \-#,##0\ &quot;?&quot;;* _-&quot;-&quot;\ &quot;?&quot;;@"/>
    <numFmt numFmtId="177" formatCode="* _-#,##0.00\ &quot;?&quot;;* \-#,##0.00\ &quot;?&quot;;* _-&quot;-&quot;??\ &quot;?&quot;;@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р_."/>
    <numFmt numFmtId="207" formatCode="#,##0.00;\ \-\ #,##0.00;\ \-"/>
    <numFmt numFmtId="208" formatCode="#,##0.00_ ;\-#,##0.00\ "/>
  </numFmts>
  <fonts count="50">
    <font>
      <sz val="10"/>
      <name val="Arial"/>
      <family val="0"/>
    </font>
    <font>
      <sz val="10"/>
      <name val="Book Antiqua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10"/>
      <name val="Arial"/>
      <family val="0"/>
    </font>
    <font>
      <sz val="10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Continuous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2" fillId="0" borderId="1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49" fontId="2" fillId="0" borderId="22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/>
      <protection/>
    </xf>
    <xf numFmtId="0" fontId="7" fillId="38" borderId="0" xfId="0" applyNumberFormat="1" applyFont="1" applyFill="1" applyAlignment="1" applyProtection="1">
      <alignment wrapText="1"/>
      <protection/>
    </xf>
    <xf numFmtId="49" fontId="2" fillId="0" borderId="23" xfId="0" applyNumberFormat="1" applyFont="1" applyFill="1" applyBorder="1" applyAlignment="1" applyProtection="1">
      <alignment horizont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207" fontId="2" fillId="0" borderId="25" xfId="0" applyNumberFormat="1" applyFont="1" applyFill="1" applyBorder="1" applyAlignment="1" applyProtection="1">
      <alignment horizontal="center"/>
      <protection/>
    </xf>
    <xf numFmtId="207" fontId="2" fillId="0" borderId="26" xfId="0" applyNumberFormat="1" applyFont="1" applyFill="1" applyBorder="1" applyAlignment="1" applyProtection="1">
      <alignment horizontal="center"/>
      <protection/>
    </xf>
    <xf numFmtId="207" fontId="2" fillId="0" borderId="27" xfId="0" applyNumberFormat="1" applyFont="1" applyFill="1" applyBorder="1" applyAlignment="1" applyProtection="1">
      <alignment horizontal="center"/>
      <protection/>
    </xf>
    <xf numFmtId="207" fontId="2" fillId="0" borderId="28" xfId="0" applyNumberFormat="1" applyFont="1" applyFill="1" applyBorder="1" applyAlignment="1" applyProtection="1">
      <alignment horizontal="center"/>
      <protection/>
    </xf>
    <xf numFmtId="207" fontId="2" fillId="0" borderId="29" xfId="0" applyNumberFormat="1" applyFont="1" applyFill="1" applyBorder="1" applyAlignment="1" applyProtection="1">
      <alignment horizontal="center"/>
      <protection/>
    </xf>
    <xf numFmtId="207" fontId="2" fillId="0" borderId="17" xfId="0" applyNumberFormat="1" applyFont="1" applyFill="1" applyBorder="1" applyAlignment="1" applyProtection="1">
      <alignment horizontal="center"/>
      <protection/>
    </xf>
    <xf numFmtId="207" fontId="2" fillId="0" borderId="30" xfId="0" applyNumberFormat="1" applyFont="1" applyFill="1" applyBorder="1" applyAlignment="1" applyProtection="1">
      <alignment horizontal="center"/>
      <protection/>
    </xf>
    <xf numFmtId="207" fontId="2" fillId="0" borderId="31" xfId="0" applyNumberFormat="1" applyFont="1" applyFill="1" applyBorder="1" applyAlignment="1" applyProtection="1">
      <alignment horizontal="center"/>
      <protection/>
    </xf>
    <xf numFmtId="207" fontId="2" fillId="0" borderId="32" xfId="0" applyNumberFormat="1" applyFont="1" applyFill="1" applyBorder="1" applyAlignment="1" applyProtection="1">
      <alignment horizontal="center"/>
      <protection/>
    </xf>
    <xf numFmtId="207" fontId="2" fillId="0" borderId="33" xfId="0" applyNumberFormat="1" applyFont="1" applyFill="1" applyBorder="1" applyAlignment="1" applyProtection="1">
      <alignment horizontal="center"/>
      <protection/>
    </xf>
    <xf numFmtId="0" fontId="7" fillId="38" borderId="14" xfId="0" applyNumberFormat="1" applyFont="1" applyFill="1" applyBorder="1" applyAlignment="1" applyProtection="1">
      <alignment/>
      <protection/>
    </xf>
    <xf numFmtId="0" fontId="7" fillId="38" borderId="14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36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Continuous" wrapText="1"/>
      <protection/>
    </xf>
    <xf numFmtId="0" fontId="11" fillId="0" borderId="14" xfId="0" applyFont="1" applyFill="1" applyBorder="1" applyAlignment="1" applyProtection="1">
      <alignment horizontal="centerContinuous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39" xfId="0" applyNumberFormat="1" applyFont="1" applyFill="1" applyBorder="1" applyAlignment="1" applyProtection="1">
      <alignment horizontal="centerContinuous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Continuous"/>
      <protection/>
    </xf>
    <xf numFmtId="0" fontId="2" fillId="0" borderId="42" xfId="0" applyNumberFormat="1" applyFont="1" applyFill="1" applyBorder="1" applyAlignment="1" applyProtection="1">
      <alignment horizontal="centerContinuous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207" fontId="2" fillId="0" borderId="45" xfId="0" applyNumberFormat="1" applyFont="1" applyFill="1" applyBorder="1" applyAlignment="1" applyProtection="1">
      <alignment horizontal="center"/>
      <protection/>
    </xf>
    <xf numFmtId="207" fontId="2" fillId="0" borderId="46" xfId="0" applyNumberFormat="1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49" fontId="2" fillId="0" borderId="48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207" fontId="2" fillId="0" borderId="49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left"/>
      <protection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49" fontId="2" fillId="0" borderId="51" xfId="0" applyNumberFormat="1" applyFont="1" applyFill="1" applyBorder="1" applyAlignment="1" applyProtection="1">
      <alignment/>
      <protection/>
    </xf>
    <xf numFmtId="49" fontId="2" fillId="0" borderId="2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 horizontal="left"/>
      <protection/>
    </xf>
    <xf numFmtId="0" fontId="10" fillId="0" borderId="43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left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207" fontId="2" fillId="0" borderId="55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207" fontId="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0" fontId="10" fillId="0" borderId="59" xfId="0" applyFont="1" applyFill="1" applyBorder="1" applyAlignment="1" applyProtection="1">
      <alignment horizontal="left"/>
      <protection/>
    </xf>
    <xf numFmtId="0" fontId="2" fillId="0" borderId="60" xfId="0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7" fillId="38" borderId="61" xfId="0" applyNumberFormat="1" applyFont="1" applyFill="1" applyBorder="1" applyAlignment="1" applyProtection="1">
      <alignment/>
      <protection/>
    </xf>
    <xf numFmtId="0" fontId="7" fillId="38" borderId="61" xfId="0" applyNumberFormat="1" applyFont="1" applyFill="1" applyBorder="1" applyAlignment="1" applyProtection="1">
      <alignment wrapText="1"/>
      <protection/>
    </xf>
    <xf numFmtId="0" fontId="7" fillId="0" borderId="61" xfId="0" applyNumberFormat="1" applyFont="1" applyFill="1" applyBorder="1" applyAlignment="1" applyProtection="1">
      <alignment/>
      <protection/>
    </xf>
    <xf numFmtId="0" fontId="7" fillId="0" borderId="61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Alignment="1" applyProtection="1">
      <alignment/>
      <protection/>
    </xf>
    <xf numFmtId="0" fontId="15" fillId="39" borderId="0" xfId="0" applyFont="1" applyFill="1" applyAlignment="1">
      <alignment wrapText="1"/>
    </xf>
    <xf numFmtId="0" fontId="2" fillId="0" borderId="34" xfId="0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left" wrapText="1"/>
      <protection/>
    </xf>
    <xf numFmtId="0" fontId="7" fillId="34" borderId="0" xfId="0" applyNumberFormat="1" applyFont="1" applyFill="1" applyAlignment="1" applyProtection="1">
      <alignment/>
      <protection/>
    </xf>
    <xf numFmtId="0" fontId="7" fillId="34" borderId="0" xfId="0" applyNumberFormat="1" applyFont="1" applyFill="1" applyAlignment="1" applyProtection="1">
      <alignment wrapText="1"/>
      <protection/>
    </xf>
    <xf numFmtId="0" fontId="7" fillId="34" borderId="14" xfId="0" applyNumberFormat="1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 wrapText="1"/>
      <protection/>
    </xf>
    <xf numFmtId="0" fontId="7" fillId="34" borderId="61" xfId="0" applyNumberFormat="1" applyFont="1" applyFill="1" applyBorder="1" applyAlignment="1" applyProtection="1">
      <alignment/>
      <protection/>
    </xf>
    <xf numFmtId="0" fontId="7" fillId="34" borderId="61" xfId="0" applyNumberFormat="1" applyFont="1" applyFill="1" applyBorder="1" applyAlignment="1" applyProtection="1">
      <alignment wrapText="1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207" fontId="2" fillId="0" borderId="0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centerContinuous" vertical="center"/>
      <protection/>
    </xf>
    <xf numFmtId="0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Continuous" vertical="center"/>
      <protection/>
    </xf>
    <xf numFmtId="49" fontId="2" fillId="0" borderId="52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207" fontId="2" fillId="0" borderId="62" xfId="0" applyNumberFormat="1" applyFont="1" applyFill="1" applyBorder="1" applyAlignment="1" applyProtection="1">
      <alignment horizontal="center"/>
      <protection/>
    </xf>
    <xf numFmtId="4" fontId="2" fillId="0" borderId="14" xfId="0" applyNumberFormat="1" applyFont="1" applyFill="1" applyBorder="1" applyAlignment="1" applyProtection="1">
      <alignment horizontal="right"/>
      <protection/>
    </xf>
    <xf numFmtId="207" fontId="2" fillId="0" borderId="21" xfId="0" applyNumberFormat="1" applyFont="1" applyFill="1" applyBorder="1" applyAlignment="1" applyProtection="1">
      <alignment horizontal="center"/>
      <protection/>
    </xf>
    <xf numFmtId="207" fontId="2" fillId="0" borderId="58" xfId="0" applyNumberFormat="1" applyFont="1" applyFill="1" applyBorder="1" applyAlignment="1" applyProtection="1">
      <alignment horizontal="center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wrapText="1"/>
      <protection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207" fontId="2" fillId="0" borderId="14" xfId="0" applyNumberFormat="1" applyFont="1" applyFill="1" applyBorder="1" applyAlignment="1" applyProtection="1">
      <alignment horizontal="center"/>
      <protection/>
    </xf>
    <xf numFmtId="207" fontId="2" fillId="0" borderId="14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56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47" xfId="0" applyNumberFormat="1" applyFont="1" applyFill="1" applyBorder="1" applyAlignment="1" applyProtection="1">
      <alignment horizontal="center"/>
      <protection/>
    </xf>
    <xf numFmtId="0" fontId="2" fillId="0" borderId="42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/>
      <protection/>
    </xf>
    <xf numFmtId="0" fontId="2" fillId="0" borderId="63" xfId="0" applyFont="1" applyFill="1" applyBorder="1" applyAlignment="1" applyProtection="1">
      <alignment horizontal="left"/>
      <protection/>
    </xf>
    <xf numFmtId="49" fontId="2" fillId="0" borderId="5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left" wrapText="1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7" fillId="40" borderId="0" xfId="0" applyNumberFormat="1" applyFont="1" applyFill="1" applyAlignment="1" applyProtection="1">
      <alignment/>
      <protection/>
    </xf>
    <xf numFmtId="0" fontId="7" fillId="40" borderId="0" xfId="0" applyNumberFormat="1" applyFont="1" applyFill="1" applyAlignment="1" applyProtection="1">
      <alignment wrapText="1"/>
      <protection/>
    </xf>
    <xf numFmtId="0" fontId="7" fillId="28" borderId="0" xfId="0" applyNumberFormat="1" applyFont="1" applyFill="1" applyAlignment="1" applyProtection="1">
      <alignment/>
      <protection/>
    </xf>
    <xf numFmtId="0" fontId="7" fillId="28" borderId="0" xfId="0" applyNumberFormat="1" applyFont="1" applyFill="1" applyAlignment="1" applyProtection="1">
      <alignment wrapText="1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vertical="top" wrapText="1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2" fillId="0" borderId="43" xfId="0" applyNumberFormat="1" applyFont="1" applyFill="1" applyBorder="1" applyAlignment="1" applyProtection="1">
      <alignment horizontal="left"/>
      <protection/>
    </xf>
    <xf numFmtId="0" fontId="2" fillId="0" borderId="60" xfId="0" applyNumberFormat="1" applyFont="1" applyFill="1" applyBorder="1" applyAlignment="1" applyProtection="1">
      <alignment horizontal="left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207" fontId="2" fillId="0" borderId="42" xfId="0" applyNumberFormat="1" applyFont="1" applyFill="1" applyBorder="1" applyAlignment="1" applyProtection="1">
      <alignment horizontal="center"/>
      <protection/>
    </xf>
    <xf numFmtId="207" fontId="2" fillId="0" borderId="60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10" fillId="0" borderId="59" xfId="0" applyNumberFormat="1" applyFont="1" applyFill="1" applyBorder="1" applyAlignment="1" applyProtection="1">
      <alignment horizontal="left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17"/>
  <sheetViews>
    <sheetView showZeros="0" zoomScale="115" zoomScaleNormal="115" zoomScalePageLayoutView="0" workbookViewId="0" topLeftCell="A122">
      <selection activeCell="A317" sqref="A317"/>
    </sheetView>
  </sheetViews>
  <sheetFormatPr defaultColWidth="9.140625" defaultRowHeight="12.75"/>
  <cols>
    <col min="1" max="1" width="22.8515625" style="25" customWidth="1"/>
    <col min="2" max="2" width="34.8515625" style="25" customWidth="1"/>
    <col min="3" max="3" width="7.8515625" style="26" customWidth="1"/>
    <col min="4" max="4" width="10.00390625" style="25" customWidth="1"/>
    <col min="5" max="5" width="23.57421875" style="25" customWidth="1"/>
    <col min="6" max="6" width="22.00390625" style="25" customWidth="1"/>
    <col min="7" max="16384" width="9.140625" style="48" customWidth="1"/>
  </cols>
  <sheetData>
    <row r="1" spans="1:6" ht="12.75">
      <c r="A1" s="50"/>
      <c r="B1" s="50"/>
      <c r="C1" s="51"/>
      <c r="D1" s="51"/>
      <c r="E1" s="51"/>
      <c r="F1" s="52" t="s">
        <v>438</v>
      </c>
    </row>
    <row r="2" spans="1:6" ht="6" customHeight="1">
      <c r="A2" s="53"/>
      <c r="B2" s="53"/>
      <c r="C2" s="53"/>
      <c r="D2" s="53"/>
      <c r="E2" s="53"/>
      <c r="F2" s="53"/>
    </row>
    <row r="3" spans="1:5" ht="14.25" customHeight="1">
      <c r="A3" s="28" t="s">
        <v>358</v>
      </c>
      <c r="B3" s="28"/>
      <c r="C3" s="28"/>
      <c r="D3" s="28"/>
      <c r="E3" s="28"/>
    </row>
    <row r="4" spans="4:6" ht="12.75">
      <c r="D4" s="54"/>
      <c r="E4" s="55"/>
      <c r="F4" s="56" t="s">
        <v>85</v>
      </c>
    </row>
    <row r="5" spans="1:6" ht="12.75">
      <c r="A5" s="57"/>
      <c r="B5" s="57"/>
      <c r="C5" s="57"/>
      <c r="D5" s="58"/>
      <c r="E5" s="58" t="s">
        <v>499</v>
      </c>
      <c r="F5" s="59" t="s">
        <v>1176</v>
      </c>
    </row>
    <row r="6" spans="1:6" ht="12.75">
      <c r="A6" s="60"/>
      <c r="B6" s="61" t="s">
        <v>168</v>
      </c>
      <c r="C6" s="61"/>
      <c r="D6" s="61"/>
      <c r="E6" s="58" t="s">
        <v>1224</v>
      </c>
      <c r="F6" s="62" t="s">
        <v>616</v>
      </c>
    </row>
    <row r="7" spans="1:6" ht="21.75">
      <c r="A7" s="60" t="s">
        <v>708</v>
      </c>
      <c r="B7" s="165" t="s">
        <v>392</v>
      </c>
      <c r="C7" s="64"/>
      <c r="D7" s="64"/>
      <c r="E7" s="58" t="s">
        <v>58</v>
      </c>
      <c r="F7" s="62" t="s">
        <v>103</v>
      </c>
    </row>
    <row r="8" spans="1:6" ht="12.75">
      <c r="A8" s="60" t="s">
        <v>94</v>
      </c>
      <c r="B8" s="63"/>
      <c r="C8" s="64"/>
      <c r="D8" s="64"/>
      <c r="E8" s="58"/>
      <c r="F8" s="62"/>
    </row>
    <row r="9" spans="1:6" ht="12.75">
      <c r="A9" s="60" t="s">
        <v>16</v>
      </c>
      <c r="B9" s="165" t="s">
        <v>6</v>
      </c>
      <c r="C9" s="64"/>
      <c r="D9" s="64"/>
      <c r="E9" s="58" t="s">
        <v>939</v>
      </c>
      <c r="F9" s="62" t="s">
        <v>6</v>
      </c>
    </row>
    <row r="10" spans="1:6" ht="12.75">
      <c r="A10" s="60" t="s">
        <v>69</v>
      </c>
      <c r="B10" s="165" t="s">
        <v>6</v>
      </c>
      <c r="C10" s="64"/>
      <c r="D10" s="64"/>
      <c r="E10" s="58" t="s">
        <v>584</v>
      </c>
      <c r="F10" s="62" t="s">
        <v>313</v>
      </c>
    </row>
    <row r="11" spans="1:6" ht="12.75">
      <c r="A11" s="65" t="s">
        <v>150</v>
      </c>
      <c r="B11" s="65"/>
      <c r="C11" s="66"/>
      <c r="D11" s="58"/>
      <c r="E11" s="58"/>
      <c r="F11" s="62"/>
    </row>
    <row r="12" spans="1:6" ht="12.75">
      <c r="A12" s="65" t="s">
        <v>372</v>
      </c>
      <c r="B12" s="65"/>
      <c r="C12" s="67"/>
      <c r="D12" s="58"/>
      <c r="E12" s="58" t="s">
        <v>582</v>
      </c>
      <c r="F12" s="68">
        <v>383</v>
      </c>
    </row>
    <row r="13" spans="1:5" ht="4.5" customHeight="1">
      <c r="A13" s="69"/>
      <c r="B13" s="69"/>
      <c r="C13" s="70"/>
      <c r="D13" s="71"/>
      <c r="E13" s="72"/>
    </row>
    <row r="14" spans="1:6" ht="12.75">
      <c r="A14" s="73" t="s">
        <v>933</v>
      </c>
      <c r="B14" s="73"/>
      <c r="C14" s="73"/>
      <c r="D14" s="73"/>
      <c r="E14" s="73"/>
      <c r="F14" s="74"/>
    </row>
    <row r="15" spans="1:6" ht="34.5" customHeight="1">
      <c r="A15" s="75" t="s">
        <v>797</v>
      </c>
      <c r="B15" s="76"/>
      <c r="C15" s="77" t="s">
        <v>435</v>
      </c>
      <c r="D15" s="77" t="s">
        <v>76</v>
      </c>
      <c r="E15" s="78" t="s">
        <v>883</v>
      </c>
      <c r="F15" s="79" t="s">
        <v>840</v>
      </c>
    </row>
    <row r="16" spans="1:6" ht="12.75">
      <c r="A16" s="80">
        <v>1</v>
      </c>
      <c r="B16" s="81"/>
      <c r="C16" s="56">
        <v>2</v>
      </c>
      <c r="D16" s="56">
        <v>3</v>
      </c>
      <c r="E16" s="56">
        <v>4</v>
      </c>
      <c r="F16" s="82">
        <v>5</v>
      </c>
    </row>
    <row r="17" spans="1:6" ht="11.25" customHeight="1">
      <c r="A17" s="83" t="s">
        <v>163</v>
      </c>
      <c r="B17" s="84"/>
      <c r="C17" s="85" t="s">
        <v>386</v>
      </c>
      <c r="D17" s="86"/>
      <c r="E17" s="87">
        <f>E18+E88+E123</f>
        <v>18718174.16</v>
      </c>
      <c r="F17" s="88">
        <f>F18+F88+F123</f>
        <v>16115592.6</v>
      </c>
    </row>
    <row r="18" spans="1:6" ht="12.75">
      <c r="A18" s="89" t="s">
        <v>302</v>
      </c>
      <c r="B18" s="89"/>
      <c r="C18" s="90" t="s">
        <v>53</v>
      </c>
      <c r="D18" s="91">
        <v>100</v>
      </c>
      <c r="E18" s="41">
        <f>E20+E34+E49+E57+E69+E79</f>
        <v>18718174.16</v>
      </c>
      <c r="F18" s="38">
        <f>F20+F34+F49+F57+F69+F79</f>
        <v>16114136.6</v>
      </c>
    </row>
    <row r="19" spans="1:6" ht="12.75">
      <c r="A19" s="92" t="s">
        <v>1029</v>
      </c>
      <c r="B19" s="93"/>
      <c r="C19" s="94"/>
      <c r="D19" s="95"/>
      <c r="E19" s="96"/>
      <c r="F19" s="39"/>
    </row>
    <row r="20" spans="1:6" ht="12.75">
      <c r="A20" s="97" t="s">
        <v>707</v>
      </c>
      <c r="B20" s="97"/>
      <c r="C20" s="98" t="s">
        <v>666</v>
      </c>
      <c r="D20" s="99">
        <v>120</v>
      </c>
      <c r="E20" s="162">
        <f>E22+E23+E24+E25+E26+E27+E28+E30+E31+E32+E33</f>
        <v>22095.38</v>
      </c>
      <c r="F20" s="40">
        <f>F22+F23+F24+F25+F26+F27+F28+F30+F31+F32+F33</f>
        <v>23823.09</v>
      </c>
    </row>
    <row r="21" spans="1:6" ht="12.75">
      <c r="A21" s="100" t="s">
        <v>1024</v>
      </c>
      <c r="B21" s="100"/>
      <c r="C21" s="101"/>
      <c r="D21" s="102"/>
      <c r="E21" s="96"/>
      <c r="F21" s="39"/>
    </row>
    <row r="22" spans="1:6" ht="11.25" customHeight="1">
      <c r="A22" s="103" t="s">
        <v>809</v>
      </c>
      <c r="B22" s="103"/>
      <c r="C22" s="98" t="s">
        <v>318</v>
      </c>
      <c r="D22" s="99" t="s">
        <v>149</v>
      </c>
      <c r="E22" s="44">
        <v>22095.38</v>
      </c>
      <c r="F22" s="40">
        <v>23823.09</v>
      </c>
    </row>
    <row r="23" spans="1:6" ht="12.75">
      <c r="A23" s="103" t="s">
        <v>898</v>
      </c>
      <c r="B23" s="103"/>
      <c r="C23" s="98" t="s">
        <v>5</v>
      </c>
      <c r="D23" s="99" t="s">
        <v>477</v>
      </c>
      <c r="E23" s="44">
        <v>0</v>
      </c>
      <c r="F23" s="40">
        <v>0</v>
      </c>
    </row>
    <row r="24" spans="1:6" ht="12.75">
      <c r="A24" s="103" t="s">
        <v>167</v>
      </c>
      <c r="B24" s="103"/>
      <c r="C24" s="98" t="s">
        <v>973</v>
      </c>
      <c r="D24" s="99" t="s">
        <v>789</v>
      </c>
      <c r="E24" s="44">
        <v>0</v>
      </c>
      <c r="F24" s="40">
        <v>0</v>
      </c>
    </row>
    <row r="25" spans="1:6" ht="12.75">
      <c r="A25" s="103" t="s">
        <v>13</v>
      </c>
      <c r="B25" s="103"/>
      <c r="C25" s="98" t="s">
        <v>659</v>
      </c>
      <c r="D25" s="99" t="s">
        <v>1112</v>
      </c>
      <c r="E25" s="44">
        <v>0</v>
      </c>
      <c r="F25" s="40">
        <v>0</v>
      </c>
    </row>
    <row r="26" spans="1:6" ht="12.75">
      <c r="A26" s="103" t="s">
        <v>578</v>
      </c>
      <c r="B26" s="103"/>
      <c r="C26" s="98" t="s">
        <v>327</v>
      </c>
      <c r="D26" s="99" t="s">
        <v>140</v>
      </c>
      <c r="E26" s="44">
        <v>0</v>
      </c>
      <c r="F26" s="40">
        <v>0</v>
      </c>
    </row>
    <row r="27" spans="1:6" ht="12.75">
      <c r="A27" s="103" t="s">
        <v>52</v>
      </c>
      <c r="B27" s="103"/>
      <c r="C27" s="98" t="s">
        <v>12</v>
      </c>
      <c r="D27" s="99" t="s">
        <v>469</v>
      </c>
      <c r="E27" s="44">
        <v>0</v>
      </c>
      <c r="F27" s="40">
        <v>0</v>
      </c>
    </row>
    <row r="28" spans="1:6" ht="12.75">
      <c r="A28" s="103" t="s">
        <v>267</v>
      </c>
      <c r="B28" s="103"/>
      <c r="C28" s="98" t="s">
        <v>965</v>
      </c>
      <c r="D28" s="99" t="s">
        <v>796</v>
      </c>
      <c r="E28" s="44">
        <v>0</v>
      </c>
      <c r="F28" s="40">
        <v>0</v>
      </c>
    </row>
    <row r="29" spans="1:6" ht="12.75">
      <c r="A29" s="100" t="s">
        <v>716</v>
      </c>
      <c r="B29" s="100"/>
      <c r="C29" s="110"/>
      <c r="D29" s="111"/>
      <c r="E29" s="96"/>
      <c r="F29" s="39"/>
    </row>
    <row r="30" spans="1:6" ht="12.75" customHeight="1">
      <c r="A30" s="151" t="s">
        <v>1120</v>
      </c>
      <c r="B30" s="105"/>
      <c r="C30" s="106" t="s">
        <v>658</v>
      </c>
      <c r="D30" s="107" t="s">
        <v>1111</v>
      </c>
      <c r="E30" s="42">
        <v>0</v>
      </c>
      <c r="F30" s="39">
        <v>0</v>
      </c>
    </row>
    <row r="31" spans="1:6" ht="12.75">
      <c r="A31" s="104" t="s">
        <v>246</v>
      </c>
      <c r="B31" s="104"/>
      <c r="C31" s="90" t="s">
        <v>326</v>
      </c>
      <c r="D31" s="91" t="s">
        <v>139</v>
      </c>
      <c r="E31" s="96">
        <v>0</v>
      </c>
      <c r="F31" s="38">
        <v>0</v>
      </c>
    </row>
    <row r="32" spans="1:6" ht="12.75" customHeight="1">
      <c r="A32" s="104" t="s">
        <v>266</v>
      </c>
      <c r="B32" s="104"/>
      <c r="C32" s="90" t="s">
        <v>1048</v>
      </c>
      <c r="D32" s="91" t="s">
        <v>490</v>
      </c>
      <c r="E32" s="96">
        <v>0</v>
      </c>
      <c r="F32" s="38">
        <v>0</v>
      </c>
    </row>
    <row r="33" spans="1:6" ht="12.75" customHeight="1">
      <c r="A33" s="104" t="s">
        <v>380</v>
      </c>
      <c r="B33" s="104"/>
      <c r="C33" s="90" t="s">
        <v>89</v>
      </c>
      <c r="D33" s="91" t="s">
        <v>483</v>
      </c>
      <c r="E33" s="96">
        <v>0</v>
      </c>
      <c r="F33" s="38">
        <v>0</v>
      </c>
    </row>
    <row r="34" spans="1:6" ht="12.75" customHeight="1">
      <c r="A34" s="108" t="s">
        <v>1004</v>
      </c>
      <c r="B34" s="108"/>
      <c r="C34" s="98" t="s">
        <v>938</v>
      </c>
      <c r="D34" s="99">
        <v>130</v>
      </c>
      <c r="E34" s="200">
        <f>E37+E39+E44+E45+E46+E47+E48</f>
        <v>14628847.32</v>
      </c>
      <c r="F34" s="201">
        <f>F37+F39+F44+F45+F46+F47+F48</f>
        <v>13698160.28</v>
      </c>
    </row>
    <row r="35" spans="1:6" ht="12.75" customHeight="1">
      <c r="A35" s="100" t="s">
        <v>1024</v>
      </c>
      <c r="B35" s="100"/>
      <c r="C35" s="101"/>
      <c r="D35" s="102"/>
      <c r="E35" s="42"/>
      <c r="F35" s="39"/>
    </row>
    <row r="36" spans="1:6" ht="12.75" customHeight="1">
      <c r="A36" s="151" t="s">
        <v>343</v>
      </c>
      <c r="B36" s="151"/>
      <c r="C36" s="157"/>
      <c r="D36" s="158"/>
      <c r="E36" s="42"/>
      <c r="F36" s="39"/>
    </row>
    <row r="37" spans="1:6" ht="12.75" customHeight="1">
      <c r="A37" s="103" t="s">
        <v>1042</v>
      </c>
      <c r="B37" s="103"/>
      <c r="C37" s="98" t="s">
        <v>637</v>
      </c>
      <c r="D37" s="109" t="s">
        <v>379</v>
      </c>
      <c r="E37" s="44">
        <v>14306551</v>
      </c>
      <c r="F37" s="40">
        <v>13452190</v>
      </c>
    </row>
    <row r="38" spans="1:6" ht="12.75" customHeight="1">
      <c r="A38" s="100" t="s">
        <v>706</v>
      </c>
      <c r="B38" s="100"/>
      <c r="C38" s="110"/>
      <c r="D38" s="111"/>
      <c r="E38" s="96"/>
      <c r="F38" s="37"/>
    </row>
    <row r="39" spans="1:6" ht="12.75" customHeight="1">
      <c r="A39" s="103" t="s">
        <v>1042</v>
      </c>
      <c r="B39" s="103"/>
      <c r="C39" s="112" t="s">
        <v>301</v>
      </c>
      <c r="D39" s="113" t="s">
        <v>379</v>
      </c>
      <c r="E39" s="114">
        <v>109000</v>
      </c>
      <c r="F39" s="159">
        <v>29875</v>
      </c>
    </row>
    <row r="40" spans="1:6" ht="12.75">
      <c r="A40" s="151"/>
      <c r="B40" s="151"/>
      <c r="C40" s="152"/>
      <c r="D40" s="152"/>
      <c r="E40" s="153"/>
      <c r="F40" s="153"/>
    </row>
    <row r="41" spans="1:6" ht="12.75">
      <c r="A41" s="103"/>
      <c r="B41" s="103"/>
      <c r="C41" s="99"/>
      <c r="D41" s="99"/>
      <c r="E41" s="166"/>
      <c r="F41" s="167" t="s">
        <v>410</v>
      </c>
    </row>
    <row r="42" spans="1:6" ht="34.5" customHeight="1">
      <c r="A42" s="156" t="s">
        <v>797</v>
      </c>
      <c r="B42" s="154"/>
      <c r="C42" s="155" t="s">
        <v>435</v>
      </c>
      <c r="D42" s="155" t="s">
        <v>76</v>
      </c>
      <c r="E42" s="79" t="s">
        <v>883</v>
      </c>
      <c r="F42" s="79" t="s">
        <v>840</v>
      </c>
    </row>
    <row r="43" spans="1:6" ht="12.75">
      <c r="A43" s="80">
        <v>1</v>
      </c>
      <c r="B43" s="81"/>
      <c r="C43" s="168">
        <v>2</v>
      </c>
      <c r="D43" s="168">
        <v>3</v>
      </c>
      <c r="E43" s="168">
        <v>4</v>
      </c>
      <c r="F43" s="149">
        <v>5</v>
      </c>
    </row>
    <row r="44" spans="1:6" ht="12.75" customHeight="1">
      <c r="A44" s="104" t="s">
        <v>1154</v>
      </c>
      <c r="B44" s="108"/>
      <c r="C44" s="98" t="s">
        <v>1266</v>
      </c>
      <c r="D44" s="99" t="s">
        <v>65</v>
      </c>
      <c r="E44" s="44">
        <v>0</v>
      </c>
      <c r="F44" s="40">
        <v>0</v>
      </c>
    </row>
    <row r="45" spans="1:6" ht="12.75" customHeight="1">
      <c r="A45" s="104" t="s">
        <v>1265</v>
      </c>
      <c r="B45" s="108"/>
      <c r="C45" s="90" t="s">
        <v>947</v>
      </c>
      <c r="D45" s="91" t="s">
        <v>1039</v>
      </c>
      <c r="E45" s="41">
        <v>0</v>
      </c>
      <c r="F45" s="38">
        <v>0</v>
      </c>
    </row>
    <row r="46" spans="1:6" ht="12.75" customHeight="1">
      <c r="A46" s="104" t="s">
        <v>781</v>
      </c>
      <c r="B46" s="108"/>
      <c r="C46" s="90" t="s">
        <v>632</v>
      </c>
      <c r="D46" s="91" t="s">
        <v>711</v>
      </c>
      <c r="E46" s="41">
        <v>213296.32</v>
      </c>
      <c r="F46" s="38">
        <v>216095.28</v>
      </c>
    </row>
    <row r="47" spans="1:6" ht="12.75" customHeight="1">
      <c r="A47" s="104" t="s">
        <v>333</v>
      </c>
      <c r="B47" s="108"/>
      <c r="C47" s="90" t="s">
        <v>293</v>
      </c>
      <c r="D47" s="91" t="s">
        <v>385</v>
      </c>
      <c r="E47" s="41">
        <v>0</v>
      </c>
      <c r="F47" s="38">
        <v>0</v>
      </c>
    </row>
    <row r="48" spans="1:6" ht="12.75" customHeight="1">
      <c r="A48" s="104" t="s">
        <v>912</v>
      </c>
      <c r="B48" s="108"/>
      <c r="C48" s="90" t="s">
        <v>1271</v>
      </c>
      <c r="D48" s="91" t="s">
        <v>384</v>
      </c>
      <c r="E48" s="41">
        <v>0</v>
      </c>
      <c r="F48" s="38">
        <v>0</v>
      </c>
    </row>
    <row r="49" spans="1:6" ht="12.75" customHeight="1">
      <c r="A49" s="108" t="s">
        <v>423</v>
      </c>
      <c r="B49" s="108"/>
      <c r="C49" s="90" t="s">
        <v>1238</v>
      </c>
      <c r="D49" s="91">
        <v>140</v>
      </c>
      <c r="E49" s="41">
        <f>E52+E53+E54+E55+E56</f>
        <v>0</v>
      </c>
      <c r="F49" s="38">
        <f>F52+F53+F54+F55+F56</f>
        <v>0</v>
      </c>
    </row>
    <row r="50" spans="1:6" ht="12.75" customHeight="1">
      <c r="A50" s="100" t="s">
        <v>1024</v>
      </c>
      <c r="B50" s="100"/>
      <c r="C50" s="101"/>
      <c r="D50" s="102"/>
      <c r="E50" s="96"/>
      <c r="F50" s="39"/>
    </row>
    <row r="51" spans="1:6" ht="12.75" customHeight="1">
      <c r="A51" s="151" t="s">
        <v>998</v>
      </c>
      <c r="B51" s="151"/>
      <c r="C51" s="157"/>
      <c r="D51" s="158"/>
      <c r="E51" s="42"/>
      <c r="F51" s="39"/>
    </row>
    <row r="52" spans="1:6" ht="12.75" customHeight="1">
      <c r="A52" s="103" t="s">
        <v>120</v>
      </c>
      <c r="B52" s="103"/>
      <c r="C52" s="98" t="s">
        <v>276</v>
      </c>
      <c r="D52" s="109" t="s">
        <v>1270</v>
      </c>
      <c r="E52" s="44">
        <v>0</v>
      </c>
      <c r="F52" s="40">
        <v>0</v>
      </c>
    </row>
    <row r="53" spans="1:6" ht="12.75" customHeight="1">
      <c r="A53" s="104" t="s">
        <v>552</v>
      </c>
      <c r="B53" s="108"/>
      <c r="C53" s="90" t="s">
        <v>615</v>
      </c>
      <c r="D53" s="91" t="s">
        <v>946</v>
      </c>
      <c r="E53" s="41">
        <v>0</v>
      </c>
      <c r="F53" s="38">
        <v>0</v>
      </c>
    </row>
    <row r="54" spans="1:6" ht="12.75" customHeight="1">
      <c r="A54" s="104" t="s">
        <v>317</v>
      </c>
      <c r="B54" s="108"/>
      <c r="C54" s="90" t="s">
        <v>921</v>
      </c>
      <c r="D54" s="91" t="s">
        <v>631</v>
      </c>
      <c r="E54" s="41">
        <v>0</v>
      </c>
      <c r="F54" s="38">
        <v>0</v>
      </c>
    </row>
    <row r="55" spans="1:6" ht="12.75" customHeight="1">
      <c r="A55" s="104" t="s">
        <v>780</v>
      </c>
      <c r="B55" s="108"/>
      <c r="C55" s="90" t="s">
        <v>1246</v>
      </c>
      <c r="D55" s="91" t="s">
        <v>300</v>
      </c>
      <c r="E55" s="41">
        <v>0</v>
      </c>
      <c r="F55" s="38">
        <v>0</v>
      </c>
    </row>
    <row r="56" spans="1:6" ht="12.75" customHeight="1">
      <c r="A56" s="104" t="s">
        <v>258</v>
      </c>
      <c r="B56" s="108"/>
      <c r="C56" s="90" t="s">
        <v>265</v>
      </c>
      <c r="D56" s="91" t="s">
        <v>1264</v>
      </c>
      <c r="E56" s="41">
        <v>0</v>
      </c>
      <c r="F56" s="37">
        <v>0</v>
      </c>
    </row>
    <row r="57" spans="1:6" ht="12.75" customHeight="1">
      <c r="A57" s="108" t="s">
        <v>839</v>
      </c>
      <c r="B57" s="108"/>
      <c r="C57" s="90" t="s">
        <v>1003</v>
      </c>
      <c r="D57" s="91">
        <v>150</v>
      </c>
      <c r="E57" s="41">
        <f>E60+E61+E63+E65+E66+E68</f>
        <v>4070913.86</v>
      </c>
      <c r="F57" s="38">
        <f>F60+F61+F63+F65+F66+F68</f>
        <v>2396124.23</v>
      </c>
    </row>
    <row r="58" spans="1:6" ht="12.75" customHeight="1">
      <c r="A58" s="100" t="s">
        <v>1024</v>
      </c>
      <c r="B58" s="100"/>
      <c r="C58" s="110"/>
      <c r="D58" s="111"/>
      <c r="E58" s="96"/>
      <c r="F58" s="39"/>
    </row>
    <row r="59" spans="1:6" ht="12.75" customHeight="1">
      <c r="A59" s="151" t="s">
        <v>987</v>
      </c>
      <c r="B59" s="151"/>
      <c r="C59" s="106"/>
      <c r="D59" s="152"/>
      <c r="E59" s="42"/>
      <c r="F59" s="39"/>
    </row>
    <row r="60" spans="1:6" ht="12.75">
      <c r="A60" s="103" t="s">
        <v>529</v>
      </c>
      <c r="B60" s="105"/>
      <c r="C60" s="106" t="s">
        <v>342</v>
      </c>
      <c r="D60" s="107">
        <v>152</v>
      </c>
      <c r="E60" s="42">
        <v>4070913.86</v>
      </c>
      <c r="F60" s="40">
        <v>2396124.23</v>
      </c>
    </row>
    <row r="61" spans="1:6" ht="12.75" customHeight="1">
      <c r="A61" s="104" t="s">
        <v>1278</v>
      </c>
      <c r="B61" s="104"/>
      <c r="C61" s="90" t="s">
        <v>997</v>
      </c>
      <c r="D61" s="91" t="s">
        <v>551</v>
      </c>
      <c r="E61" s="41">
        <v>0</v>
      </c>
      <c r="F61" s="38">
        <v>0</v>
      </c>
    </row>
    <row r="62" spans="1:6" ht="12.75" customHeight="1">
      <c r="A62" s="100" t="s">
        <v>1210</v>
      </c>
      <c r="B62" s="100"/>
      <c r="C62" s="110"/>
      <c r="D62" s="111"/>
      <c r="E62" s="96"/>
      <c r="F62" s="37"/>
    </row>
    <row r="63" spans="1:6" ht="12.75" customHeight="1">
      <c r="A63" s="103" t="s">
        <v>829</v>
      </c>
      <c r="B63" s="103"/>
      <c r="C63" s="98" t="s">
        <v>31</v>
      </c>
      <c r="D63" s="99" t="s">
        <v>865</v>
      </c>
      <c r="E63" s="44">
        <v>0</v>
      </c>
      <c r="F63" s="40">
        <v>0</v>
      </c>
    </row>
    <row r="64" spans="1:6" ht="12.75" customHeight="1">
      <c r="A64" s="100" t="s">
        <v>476</v>
      </c>
      <c r="B64" s="100"/>
      <c r="C64" s="110"/>
      <c r="D64" s="111"/>
      <c r="E64" s="96"/>
      <c r="F64" s="37"/>
    </row>
    <row r="65" spans="1:6" ht="12.75" customHeight="1">
      <c r="A65" s="103" t="s">
        <v>338</v>
      </c>
      <c r="B65" s="103"/>
      <c r="C65" s="98" t="s">
        <v>348</v>
      </c>
      <c r="D65" s="99" t="s">
        <v>1182</v>
      </c>
      <c r="E65" s="44">
        <v>0</v>
      </c>
      <c r="F65" s="40">
        <v>0</v>
      </c>
    </row>
    <row r="66" spans="1:6" ht="12.75" customHeight="1">
      <c r="A66" s="104" t="s">
        <v>415</v>
      </c>
      <c r="B66" s="104"/>
      <c r="C66" s="90" t="s">
        <v>682</v>
      </c>
      <c r="D66" s="91" t="s">
        <v>214</v>
      </c>
      <c r="E66" s="41">
        <v>0</v>
      </c>
      <c r="F66" s="38">
        <v>0</v>
      </c>
    </row>
    <row r="67" spans="1:6" ht="12.75" customHeight="1">
      <c r="A67" s="100" t="s">
        <v>719</v>
      </c>
      <c r="B67" s="100"/>
      <c r="C67" s="110"/>
      <c r="D67" s="111"/>
      <c r="E67" s="96"/>
      <c r="F67" s="37"/>
    </row>
    <row r="68" spans="1:6" ht="12.75" customHeight="1">
      <c r="A68" s="103" t="s">
        <v>287</v>
      </c>
      <c r="B68" s="103"/>
      <c r="C68" s="98" t="s">
        <v>996</v>
      </c>
      <c r="D68" s="99" t="s">
        <v>550</v>
      </c>
      <c r="E68" s="44">
        <v>0</v>
      </c>
      <c r="F68" s="39">
        <v>0</v>
      </c>
    </row>
    <row r="69" spans="1:6" ht="12.75" customHeight="1">
      <c r="A69" s="108" t="s">
        <v>418</v>
      </c>
      <c r="B69" s="108"/>
      <c r="C69" s="90" t="s">
        <v>734</v>
      </c>
      <c r="D69" s="91" t="s">
        <v>795</v>
      </c>
      <c r="E69" s="41">
        <f>E72+E73+E75+E76+E78</f>
        <v>0</v>
      </c>
      <c r="F69" s="38">
        <f>F72+F73+F75+F76+F78</f>
        <v>0</v>
      </c>
    </row>
    <row r="70" spans="1:6" ht="12.75" customHeight="1">
      <c r="A70" s="100" t="s">
        <v>1024</v>
      </c>
      <c r="B70" s="100"/>
      <c r="C70" s="110"/>
      <c r="D70" s="111"/>
      <c r="E70" s="96"/>
      <c r="F70" s="39"/>
    </row>
    <row r="71" spans="1:6" ht="12.75" customHeight="1">
      <c r="A71" s="151" t="s">
        <v>1237</v>
      </c>
      <c r="B71" s="151"/>
      <c r="C71" s="106"/>
      <c r="D71" s="152"/>
      <c r="E71" s="42"/>
      <c r="F71" s="39"/>
    </row>
    <row r="72" spans="1:6" ht="12.75" customHeight="1">
      <c r="A72" s="103" t="s">
        <v>529</v>
      </c>
      <c r="B72" s="105"/>
      <c r="C72" s="106" t="s">
        <v>84</v>
      </c>
      <c r="D72" s="107" t="s">
        <v>138</v>
      </c>
      <c r="E72" s="42">
        <v>0</v>
      </c>
      <c r="F72" s="40">
        <v>0</v>
      </c>
    </row>
    <row r="73" spans="1:6" ht="12.75" customHeight="1">
      <c r="A73" s="104" t="s">
        <v>72</v>
      </c>
      <c r="B73" s="104"/>
      <c r="C73" s="90" t="s">
        <v>727</v>
      </c>
      <c r="D73" s="91" t="s">
        <v>788</v>
      </c>
      <c r="E73" s="41">
        <v>0</v>
      </c>
      <c r="F73" s="38">
        <v>0</v>
      </c>
    </row>
    <row r="74" spans="1:6" ht="12.75" customHeight="1">
      <c r="A74" s="100" t="s">
        <v>621</v>
      </c>
      <c r="B74" s="100"/>
      <c r="C74" s="110"/>
      <c r="D74" s="111"/>
      <c r="E74" s="96"/>
      <c r="F74" s="37"/>
    </row>
    <row r="75" spans="1:6" ht="12.75" customHeight="1">
      <c r="A75" s="103" t="s">
        <v>829</v>
      </c>
      <c r="B75" s="103"/>
      <c r="C75" s="98" t="s">
        <v>409</v>
      </c>
      <c r="D75" s="99" t="s">
        <v>475</v>
      </c>
      <c r="E75" s="44">
        <v>0</v>
      </c>
      <c r="F75" s="40">
        <v>0</v>
      </c>
    </row>
    <row r="76" spans="1:6" ht="12.75" customHeight="1">
      <c r="A76" s="104" t="s">
        <v>64</v>
      </c>
      <c r="B76" s="104"/>
      <c r="C76" s="90" t="s">
        <v>1047</v>
      </c>
      <c r="D76" s="91" t="s">
        <v>1101</v>
      </c>
      <c r="E76" s="41">
        <v>0</v>
      </c>
      <c r="F76" s="38">
        <v>0</v>
      </c>
    </row>
    <row r="77" spans="1:6" ht="12.75" customHeight="1">
      <c r="A77" s="100" t="s">
        <v>889</v>
      </c>
      <c r="B77" s="100"/>
      <c r="C77" s="110"/>
      <c r="D77" s="111"/>
      <c r="E77" s="96"/>
      <c r="F77" s="37"/>
    </row>
    <row r="78" spans="1:6" ht="12.75" customHeight="1">
      <c r="A78" s="103" t="s">
        <v>287</v>
      </c>
      <c r="B78" s="103"/>
      <c r="C78" s="98" t="s">
        <v>726</v>
      </c>
      <c r="D78" s="99" t="s">
        <v>787</v>
      </c>
      <c r="E78" s="44">
        <v>0</v>
      </c>
      <c r="F78" s="39">
        <v>0</v>
      </c>
    </row>
    <row r="79" spans="1:6" ht="12.75" customHeight="1">
      <c r="A79" s="108" t="s">
        <v>1149</v>
      </c>
      <c r="B79" s="108"/>
      <c r="C79" s="90" t="s">
        <v>125</v>
      </c>
      <c r="D79" s="91"/>
      <c r="E79" s="41">
        <f>E81+E82+E87</f>
        <v>-3682.4</v>
      </c>
      <c r="F79" s="38">
        <f>F81+F82+F87</f>
        <v>-3971</v>
      </c>
    </row>
    <row r="80" spans="1:6" ht="12.75" customHeight="1">
      <c r="A80" s="100" t="s">
        <v>1024</v>
      </c>
      <c r="B80" s="100"/>
      <c r="C80" s="101"/>
      <c r="D80" s="102"/>
      <c r="E80" s="96"/>
      <c r="F80" s="39"/>
    </row>
    <row r="81" spans="1:6" ht="12.75" customHeight="1">
      <c r="A81" s="103" t="s">
        <v>460</v>
      </c>
      <c r="B81" s="103"/>
      <c r="C81" s="98" t="s">
        <v>1086</v>
      </c>
      <c r="D81" s="99" t="s">
        <v>299</v>
      </c>
      <c r="E81" s="44">
        <v>0</v>
      </c>
      <c r="F81" s="40">
        <v>0</v>
      </c>
    </row>
    <row r="82" spans="1:6" ht="12.75" customHeight="1">
      <c r="A82" s="104" t="s">
        <v>434</v>
      </c>
      <c r="B82" s="104"/>
      <c r="C82" s="30" t="s">
        <v>769</v>
      </c>
      <c r="D82" s="34" t="s">
        <v>292</v>
      </c>
      <c r="E82" s="45">
        <v>-3682.4</v>
      </c>
      <c r="F82" s="43">
        <v>-3971</v>
      </c>
    </row>
    <row r="83" spans="1:6" ht="12.75">
      <c r="A83" s="151"/>
      <c r="B83" s="151"/>
      <c r="C83" s="152"/>
      <c r="D83" s="152"/>
      <c r="E83" s="153"/>
      <c r="F83" s="153"/>
    </row>
    <row r="84" spans="1:6" ht="12.75">
      <c r="A84" s="103"/>
      <c r="B84" s="103"/>
      <c r="C84" s="99"/>
      <c r="D84" s="127"/>
      <c r="E84" s="128"/>
      <c r="F84" s="116" t="s">
        <v>725</v>
      </c>
    </row>
    <row r="85" spans="1:6" ht="34.5" customHeight="1">
      <c r="A85" s="156" t="s">
        <v>797</v>
      </c>
      <c r="B85" s="154"/>
      <c r="C85" s="155" t="s">
        <v>435</v>
      </c>
      <c r="D85" s="155" t="s">
        <v>76</v>
      </c>
      <c r="E85" s="155" t="s">
        <v>883</v>
      </c>
      <c r="F85" s="117" t="s">
        <v>840</v>
      </c>
    </row>
    <row r="86" spans="1:6" ht="12.75">
      <c r="A86" s="80">
        <v>1</v>
      </c>
      <c r="B86" s="81"/>
      <c r="C86" s="168">
        <v>2</v>
      </c>
      <c r="D86" s="168">
        <v>3</v>
      </c>
      <c r="E86" s="168">
        <v>4</v>
      </c>
      <c r="F86" s="149">
        <v>5</v>
      </c>
    </row>
    <row r="87" spans="1:6" ht="12.75" customHeight="1">
      <c r="A87" s="104" t="s">
        <v>1196</v>
      </c>
      <c r="B87" s="104"/>
      <c r="C87" s="98" t="s">
        <v>456</v>
      </c>
      <c r="D87" s="99" t="s">
        <v>1195</v>
      </c>
      <c r="E87" s="44">
        <v>0</v>
      </c>
      <c r="F87" s="40">
        <v>0</v>
      </c>
    </row>
    <row r="88" spans="1:6" ht="12.75">
      <c r="A88" s="89" t="s">
        <v>51</v>
      </c>
      <c r="B88" s="118"/>
      <c r="C88" s="90" t="s">
        <v>176</v>
      </c>
      <c r="D88" s="91"/>
      <c r="E88" s="41">
        <f>E90+E107</f>
        <v>0</v>
      </c>
      <c r="F88" s="38">
        <f>F90+F107</f>
        <v>1456</v>
      </c>
    </row>
    <row r="89" spans="1:6" ht="12.75">
      <c r="A89" s="92" t="s">
        <v>1029</v>
      </c>
      <c r="B89" s="92"/>
      <c r="C89" s="110"/>
      <c r="D89" s="111"/>
      <c r="E89" s="42"/>
      <c r="F89" s="39"/>
    </row>
    <row r="90" spans="1:6" ht="12.75">
      <c r="A90" s="97" t="s">
        <v>878</v>
      </c>
      <c r="B90" s="93"/>
      <c r="C90" s="106" t="s">
        <v>733</v>
      </c>
      <c r="D90" s="107">
        <v>400</v>
      </c>
      <c r="E90" s="44">
        <f>E92+E93+E94+E95+E104</f>
        <v>0</v>
      </c>
      <c r="F90" s="40">
        <f>F92+F93+F94+F95+F104</f>
        <v>1456</v>
      </c>
    </row>
    <row r="91" spans="1:6" ht="12.75">
      <c r="A91" s="100" t="s">
        <v>1024</v>
      </c>
      <c r="B91" s="100"/>
      <c r="C91" s="110"/>
      <c r="D91" s="111"/>
      <c r="E91" s="42"/>
      <c r="F91" s="39"/>
    </row>
    <row r="92" spans="1:6" ht="12.75">
      <c r="A92" s="103" t="s">
        <v>275</v>
      </c>
      <c r="B92" s="105"/>
      <c r="C92" s="106" t="s">
        <v>964</v>
      </c>
      <c r="D92" s="107">
        <v>410</v>
      </c>
      <c r="E92" s="44">
        <v>0</v>
      </c>
      <c r="F92" s="40">
        <v>0</v>
      </c>
    </row>
    <row r="93" spans="1:6" ht="12.75">
      <c r="A93" s="104" t="s">
        <v>48</v>
      </c>
      <c r="B93" s="104"/>
      <c r="C93" s="90" t="s">
        <v>235</v>
      </c>
      <c r="D93" s="91">
        <v>420</v>
      </c>
      <c r="E93" s="41">
        <v>0</v>
      </c>
      <c r="F93" s="38">
        <v>0</v>
      </c>
    </row>
    <row r="94" spans="1:6" ht="12.75">
      <c r="A94" s="104" t="s">
        <v>203</v>
      </c>
      <c r="B94" s="104"/>
      <c r="C94" s="90" t="s">
        <v>494</v>
      </c>
      <c r="D94" s="91">
        <v>430</v>
      </c>
      <c r="E94" s="41">
        <v>0</v>
      </c>
      <c r="F94" s="37">
        <v>0</v>
      </c>
    </row>
    <row r="95" spans="1:6" ht="12.75">
      <c r="A95" s="104" t="s">
        <v>1229</v>
      </c>
      <c r="B95" s="104"/>
      <c r="C95" s="90" t="s">
        <v>1046</v>
      </c>
      <c r="D95" s="91">
        <v>440</v>
      </c>
      <c r="E95" s="41">
        <f>E97+E98+E99+E100+E101+E102+E103</f>
        <v>0</v>
      </c>
      <c r="F95" s="38">
        <f>F97+F98+F99+F100+F101+F102+F103</f>
        <v>1456</v>
      </c>
    </row>
    <row r="96" spans="1:6" ht="12.75">
      <c r="A96" s="100" t="s">
        <v>1162</v>
      </c>
      <c r="B96" s="100"/>
      <c r="C96" s="106"/>
      <c r="D96" s="152"/>
      <c r="E96" s="42"/>
      <c r="F96" s="39"/>
    </row>
    <row r="97" spans="1:6" ht="12.75">
      <c r="A97" s="103" t="s">
        <v>605</v>
      </c>
      <c r="B97" s="103"/>
      <c r="C97" s="98" t="s">
        <v>88</v>
      </c>
      <c r="D97" s="99" t="s">
        <v>237</v>
      </c>
      <c r="E97" s="44">
        <v>0</v>
      </c>
      <c r="F97" s="40">
        <v>0</v>
      </c>
    </row>
    <row r="98" spans="1:6" ht="12.75">
      <c r="A98" s="104" t="s">
        <v>1194</v>
      </c>
      <c r="B98" s="104"/>
      <c r="C98" s="90" t="s">
        <v>408</v>
      </c>
      <c r="D98" s="91" t="s">
        <v>577</v>
      </c>
      <c r="E98" s="41">
        <v>0</v>
      </c>
      <c r="F98" s="38">
        <v>0</v>
      </c>
    </row>
    <row r="99" spans="1:6" ht="12.75">
      <c r="A99" s="104" t="s">
        <v>1175</v>
      </c>
      <c r="B99" s="104"/>
      <c r="C99" s="90" t="s">
        <v>724</v>
      </c>
      <c r="D99" s="91" t="s">
        <v>877</v>
      </c>
      <c r="E99" s="41">
        <v>0</v>
      </c>
      <c r="F99" s="38">
        <v>0</v>
      </c>
    </row>
    <row r="100" spans="1:6" ht="12.75">
      <c r="A100" s="103" t="s">
        <v>1119</v>
      </c>
      <c r="B100" s="103"/>
      <c r="C100" s="98" t="s">
        <v>1055</v>
      </c>
      <c r="D100" s="99" t="s">
        <v>1201</v>
      </c>
      <c r="E100" s="44">
        <v>0</v>
      </c>
      <c r="F100" s="40">
        <v>0</v>
      </c>
    </row>
    <row r="101" spans="1:6" ht="12.75">
      <c r="A101" s="104" t="s">
        <v>316</v>
      </c>
      <c r="B101" s="104"/>
      <c r="C101" s="90" t="s">
        <v>83</v>
      </c>
      <c r="D101" s="91" t="s">
        <v>234</v>
      </c>
      <c r="E101" s="41">
        <v>0</v>
      </c>
      <c r="F101" s="38">
        <v>0</v>
      </c>
    </row>
    <row r="102" spans="1:6" ht="12.75">
      <c r="A102" s="104" t="s">
        <v>1124</v>
      </c>
      <c r="B102" s="104"/>
      <c r="C102" s="90" t="s">
        <v>401</v>
      </c>
      <c r="D102" s="91" t="s">
        <v>572</v>
      </c>
      <c r="E102" s="41">
        <v>0</v>
      </c>
      <c r="F102" s="38">
        <v>1456</v>
      </c>
    </row>
    <row r="103" spans="1:6" ht="12.75">
      <c r="A103" s="104" t="s">
        <v>972</v>
      </c>
      <c r="B103" s="104"/>
      <c r="C103" s="90" t="s">
        <v>82</v>
      </c>
      <c r="D103" s="91" t="s">
        <v>233</v>
      </c>
      <c r="E103" s="41">
        <v>0</v>
      </c>
      <c r="F103" s="38">
        <v>0</v>
      </c>
    </row>
    <row r="104" spans="1:6" ht="12.75">
      <c r="A104" s="97" t="s">
        <v>705</v>
      </c>
      <c r="B104" s="93"/>
      <c r="C104" s="106" t="s">
        <v>665</v>
      </c>
      <c r="D104" s="107" t="s">
        <v>407</v>
      </c>
      <c r="E104" s="44">
        <f>E106</f>
        <v>0</v>
      </c>
      <c r="F104" s="40">
        <f>F106</f>
        <v>0</v>
      </c>
    </row>
    <row r="105" spans="1:6" ht="12.75">
      <c r="A105" s="100" t="s">
        <v>1024</v>
      </c>
      <c r="B105" s="100"/>
      <c r="C105" s="110"/>
      <c r="D105" s="111"/>
      <c r="E105" s="42"/>
      <c r="F105" s="39"/>
    </row>
    <row r="106" spans="1:6" ht="12.75">
      <c r="A106" s="103" t="s">
        <v>124</v>
      </c>
      <c r="B106" s="204"/>
      <c r="C106" s="182" t="s">
        <v>315</v>
      </c>
      <c r="D106" s="182" t="s">
        <v>723</v>
      </c>
      <c r="E106" s="166">
        <v>0</v>
      </c>
      <c r="F106" s="40">
        <v>0</v>
      </c>
    </row>
    <row r="107" spans="1:6" ht="12.75">
      <c r="A107" s="97" t="s">
        <v>397</v>
      </c>
      <c r="B107" s="93"/>
      <c r="C107" s="106" t="s">
        <v>1153</v>
      </c>
      <c r="D107" s="107">
        <v>600</v>
      </c>
      <c r="E107" s="44">
        <f>E109+E110+E111</f>
        <v>0</v>
      </c>
      <c r="F107" s="40">
        <f>F109+F110+F111</f>
        <v>0</v>
      </c>
    </row>
    <row r="108" spans="1:6" ht="12.75">
      <c r="A108" s="100" t="s">
        <v>1024</v>
      </c>
      <c r="B108" s="100"/>
      <c r="C108" s="110"/>
      <c r="D108" s="111"/>
      <c r="E108" s="42"/>
      <c r="F108" s="39"/>
    </row>
    <row r="109" spans="1:6" ht="12.75">
      <c r="A109" s="103" t="s">
        <v>547</v>
      </c>
      <c r="B109" s="105"/>
      <c r="C109" s="106" t="s">
        <v>925</v>
      </c>
      <c r="D109" s="107">
        <v>620</v>
      </c>
      <c r="E109" s="44">
        <v>0</v>
      </c>
      <c r="F109" s="40">
        <v>0</v>
      </c>
    </row>
    <row r="110" spans="1:6" ht="12.75">
      <c r="A110" s="104" t="s">
        <v>846</v>
      </c>
      <c r="B110" s="104"/>
      <c r="C110" s="90" t="s">
        <v>369</v>
      </c>
      <c r="D110" s="91">
        <v>630</v>
      </c>
      <c r="E110" s="41">
        <v>0</v>
      </c>
      <c r="F110" s="37">
        <v>0</v>
      </c>
    </row>
    <row r="111" spans="1:6" ht="12.75">
      <c r="A111" s="104" t="s">
        <v>160</v>
      </c>
      <c r="B111" s="104"/>
      <c r="C111" s="90" t="s">
        <v>119</v>
      </c>
      <c r="D111" s="91">
        <v>640</v>
      </c>
      <c r="E111" s="41">
        <f>E113+E115+E117+E118+E119+E121+E122</f>
        <v>0</v>
      </c>
      <c r="F111" s="38">
        <f>F113+F115+F117+F118+F119+F121+F122</f>
        <v>0</v>
      </c>
    </row>
    <row r="112" spans="1:6" ht="12.75">
      <c r="A112" s="100" t="s">
        <v>1162</v>
      </c>
      <c r="B112" s="100"/>
      <c r="C112" s="110"/>
      <c r="D112" s="111"/>
      <c r="E112" s="96"/>
      <c r="F112" s="39"/>
    </row>
    <row r="113" spans="1:6" ht="12.75">
      <c r="A113" s="103" t="s">
        <v>449</v>
      </c>
      <c r="B113" s="103"/>
      <c r="C113" s="98" t="s">
        <v>1089</v>
      </c>
      <c r="D113" s="99" t="s">
        <v>366</v>
      </c>
      <c r="E113" s="44">
        <v>0</v>
      </c>
      <c r="F113" s="40">
        <v>0</v>
      </c>
    </row>
    <row r="114" spans="1:6" ht="12.75">
      <c r="A114" s="100" t="s">
        <v>522</v>
      </c>
      <c r="B114" s="100"/>
      <c r="C114" s="110"/>
      <c r="D114" s="111"/>
      <c r="E114" s="96"/>
      <c r="F114" s="37"/>
    </row>
    <row r="115" spans="1:6" ht="12.75">
      <c r="A115" s="103" t="s">
        <v>818</v>
      </c>
      <c r="B115" s="103"/>
      <c r="C115" s="98" t="s">
        <v>774</v>
      </c>
      <c r="D115" s="99" t="s">
        <v>47</v>
      </c>
      <c r="E115" s="44">
        <v>0</v>
      </c>
      <c r="F115" s="40">
        <v>0</v>
      </c>
    </row>
    <row r="116" spans="1:6" ht="12.75">
      <c r="A116" s="100" t="s">
        <v>1223</v>
      </c>
      <c r="B116" s="100"/>
      <c r="C116" s="110"/>
      <c r="D116" s="111"/>
      <c r="E116" s="96"/>
      <c r="F116" s="37"/>
    </row>
    <row r="117" spans="1:6" ht="12.75">
      <c r="A117" s="103" t="s">
        <v>406</v>
      </c>
      <c r="B117" s="103"/>
      <c r="C117" s="98" t="s">
        <v>448</v>
      </c>
      <c r="D117" s="99" t="s">
        <v>1023</v>
      </c>
      <c r="E117" s="44">
        <v>0</v>
      </c>
      <c r="F117" s="40">
        <v>0</v>
      </c>
    </row>
    <row r="118" spans="1:6" ht="12.75">
      <c r="A118" s="104" t="s">
        <v>864</v>
      </c>
      <c r="B118" s="104"/>
      <c r="C118" s="90" t="s">
        <v>123</v>
      </c>
      <c r="D118" s="91" t="s">
        <v>702</v>
      </c>
      <c r="E118" s="41">
        <v>0</v>
      </c>
      <c r="F118" s="38">
        <v>0</v>
      </c>
    </row>
    <row r="119" spans="1:6" ht="12.75">
      <c r="A119" s="104" t="s">
        <v>1022</v>
      </c>
      <c r="B119" s="104"/>
      <c r="C119" s="90" t="s">
        <v>1085</v>
      </c>
      <c r="D119" s="91" t="s">
        <v>368</v>
      </c>
      <c r="E119" s="41">
        <v>0</v>
      </c>
      <c r="F119" s="38">
        <v>0</v>
      </c>
    </row>
    <row r="120" spans="1:6" ht="12.75">
      <c r="A120" s="100" t="s">
        <v>614</v>
      </c>
      <c r="B120" s="100"/>
      <c r="C120" s="110"/>
      <c r="D120" s="111"/>
      <c r="E120" s="96"/>
      <c r="F120" s="37"/>
    </row>
    <row r="121" spans="1:6" ht="12.75">
      <c r="A121" s="103" t="s">
        <v>60</v>
      </c>
      <c r="B121" s="103"/>
      <c r="C121" s="98" t="s">
        <v>768</v>
      </c>
      <c r="D121" s="99" t="s">
        <v>50</v>
      </c>
      <c r="E121" s="44">
        <v>0</v>
      </c>
      <c r="F121" s="40">
        <v>0</v>
      </c>
    </row>
    <row r="122" spans="1:6" ht="12.75">
      <c r="A122" s="104" t="s">
        <v>854</v>
      </c>
      <c r="B122" s="104"/>
      <c r="C122" s="90" t="s">
        <v>455</v>
      </c>
      <c r="D122" s="91" t="s">
        <v>1019</v>
      </c>
      <c r="E122" s="41">
        <v>0</v>
      </c>
      <c r="F122" s="38">
        <v>0</v>
      </c>
    </row>
    <row r="123" spans="1:6" ht="12.75">
      <c r="A123" s="89" t="s">
        <v>1125</v>
      </c>
      <c r="B123" s="118"/>
      <c r="C123" s="90" t="s">
        <v>664</v>
      </c>
      <c r="D123" s="91"/>
      <c r="E123" s="41">
        <f>E125</f>
        <v>0</v>
      </c>
      <c r="F123" s="38">
        <f>F125</f>
        <v>0</v>
      </c>
    </row>
    <row r="124" spans="1:6" ht="12.75">
      <c r="A124" s="92" t="s">
        <v>1029</v>
      </c>
      <c r="B124" s="92"/>
      <c r="C124" s="110"/>
      <c r="D124" s="111"/>
      <c r="E124" s="42"/>
      <c r="F124" s="39"/>
    </row>
    <row r="125" spans="1:6" ht="12.75">
      <c r="A125" s="108" t="s">
        <v>257</v>
      </c>
      <c r="B125" s="108"/>
      <c r="C125" s="90" t="s">
        <v>937</v>
      </c>
      <c r="D125" s="91">
        <v>700</v>
      </c>
      <c r="E125" s="41">
        <v>0</v>
      </c>
      <c r="F125" s="38">
        <v>0</v>
      </c>
    </row>
    <row r="126" spans="1:6" ht="12.75">
      <c r="A126" s="100" t="s">
        <v>802</v>
      </c>
      <c r="B126" s="100"/>
      <c r="C126" s="110"/>
      <c r="D126" s="111"/>
      <c r="E126" s="42"/>
      <c r="F126" s="39"/>
    </row>
    <row r="127" spans="1:6" ht="12.75">
      <c r="A127" s="103" t="s">
        <v>357</v>
      </c>
      <c r="B127" s="132"/>
      <c r="C127" s="112" t="s">
        <v>1181</v>
      </c>
      <c r="D127" s="113">
        <v>710</v>
      </c>
      <c r="E127" s="114">
        <v>0</v>
      </c>
      <c r="F127" s="159">
        <v>0</v>
      </c>
    </row>
    <row r="128" spans="1:6" s="49" customFormat="1" ht="11.25">
      <c r="A128" s="93"/>
      <c r="B128" s="93"/>
      <c r="C128" s="107"/>
      <c r="D128" s="53"/>
      <c r="E128" s="115"/>
      <c r="F128" s="58"/>
    </row>
    <row r="129" spans="1:6" ht="12.75">
      <c r="A129" s="151"/>
      <c r="B129" s="151"/>
      <c r="C129" s="152"/>
      <c r="D129" s="169"/>
      <c r="E129" s="170"/>
      <c r="F129" s="171" t="s">
        <v>1054</v>
      </c>
    </row>
    <row r="130" spans="1:6" ht="12.75">
      <c r="A130" s="122" t="s">
        <v>46</v>
      </c>
      <c r="B130" s="122"/>
      <c r="C130" s="122"/>
      <c r="D130" s="122"/>
      <c r="E130" s="122"/>
      <c r="F130" s="123"/>
    </row>
    <row r="131" spans="1:6" ht="34.5" customHeight="1">
      <c r="A131" s="75" t="s">
        <v>797</v>
      </c>
      <c r="B131" s="76"/>
      <c r="C131" s="77" t="s">
        <v>435</v>
      </c>
      <c r="D131" s="77" t="s">
        <v>76</v>
      </c>
      <c r="E131" s="124" t="s">
        <v>883</v>
      </c>
      <c r="F131" s="125" t="s">
        <v>840</v>
      </c>
    </row>
    <row r="132" spans="1:6" ht="12.75">
      <c r="A132" s="80">
        <v>1</v>
      </c>
      <c r="B132" s="81"/>
      <c r="C132" s="56">
        <v>2</v>
      </c>
      <c r="D132" s="56">
        <v>3</v>
      </c>
      <c r="E132" s="56">
        <v>4</v>
      </c>
      <c r="F132" s="82">
        <v>5</v>
      </c>
    </row>
    <row r="133" spans="1:6" ht="12.75">
      <c r="A133" s="83" t="s">
        <v>505</v>
      </c>
      <c r="B133" s="84"/>
      <c r="C133" s="85" t="s">
        <v>562</v>
      </c>
      <c r="D133" s="126"/>
      <c r="E133" s="87">
        <f>E134+E243+E272</f>
        <v>18718230.92</v>
      </c>
      <c r="F133" s="88">
        <f>F134+F243+F272</f>
        <v>15948055.98</v>
      </c>
    </row>
    <row r="134" spans="1:6" ht="12.75">
      <c r="A134" s="89" t="s">
        <v>651</v>
      </c>
      <c r="B134" s="89"/>
      <c r="C134" s="90" t="s">
        <v>207</v>
      </c>
      <c r="D134" s="91">
        <v>200</v>
      </c>
      <c r="E134" s="41">
        <f>E136+E142+E154+E155+E183+E191+E200+E203+E217+E234</f>
        <v>17919375.92</v>
      </c>
      <c r="F134" s="38">
        <f>F136+F142+F154+F155+F183+F191+F200+F203+F217+F234</f>
        <v>15374435.99</v>
      </c>
    </row>
    <row r="135" spans="1:6" ht="12.75">
      <c r="A135" s="92" t="s">
        <v>1029</v>
      </c>
      <c r="B135" s="92"/>
      <c r="C135" s="110"/>
      <c r="D135" s="111"/>
      <c r="E135" s="96"/>
      <c r="F135" s="37"/>
    </row>
    <row r="136" spans="1:6" ht="12.75">
      <c r="A136" s="93" t="s">
        <v>493</v>
      </c>
      <c r="B136" s="93"/>
      <c r="C136" s="106" t="s">
        <v>115</v>
      </c>
      <c r="D136" s="107">
        <v>210</v>
      </c>
      <c r="E136" s="42">
        <f>E138+E139+E140+E141</f>
        <v>12812797.99</v>
      </c>
      <c r="F136" s="39">
        <f>F138+F139+F140+F141</f>
        <v>11962207.18</v>
      </c>
    </row>
    <row r="137" spans="1:6" ht="12.75">
      <c r="A137" s="100" t="s">
        <v>802</v>
      </c>
      <c r="B137" s="100"/>
      <c r="C137" s="110"/>
      <c r="D137" s="111"/>
      <c r="E137" s="96"/>
      <c r="F137" s="37"/>
    </row>
    <row r="138" spans="1:6" ht="12.75">
      <c r="A138" s="103" t="s">
        <v>1063</v>
      </c>
      <c r="B138" s="105"/>
      <c r="C138" s="106" t="s">
        <v>1079</v>
      </c>
      <c r="D138" s="107">
        <v>211</v>
      </c>
      <c r="E138" s="42">
        <v>9863588.3</v>
      </c>
      <c r="F138" s="39">
        <v>9189418.73</v>
      </c>
    </row>
    <row r="139" spans="1:6" ht="12.75">
      <c r="A139" s="104" t="s">
        <v>274</v>
      </c>
      <c r="B139" s="104"/>
      <c r="C139" s="90" t="s">
        <v>760</v>
      </c>
      <c r="D139" s="91">
        <v>212</v>
      </c>
      <c r="E139" s="41">
        <v>0</v>
      </c>
      <c r="F139" s="38">
        <v>0</v>
      </c>
    </row>
    <row r="140" spans="1:6" ht="12.75">
      <c r="A140" s="104" t="s">
        <v>99</v>
      </c>
      <c r="B140" s="104"/>
      <c r="C140" s="90" t="s">
        <v>441</v>
      </c>
      <c r="D140" s="91">
        <v>213</v>
      </c>
      <c r="E140" s="41">
        <v>2949209.69</v>
      </c>
      <c r="F140" s="38">
        <v>2772788.45</v>
      </c>
    </row>
    <row r="141" spans="1:6" ht="12.75">
      <c r="A141" s="104" t="s">
        <v>979</v>
      </c>
      <c r="B141" s="104"/>
      <c r="C141" s="90" t="s">
        <v>113</v>
      </c>
      <c r="D141" s="91" t="s">
        <v>539</v>
      </c>
      <c r="E141" s="41">
        <v>0</v>
      </c>
      <c r="F141" s="38">
        <v>0</v>
      </c>
    </row>
    <row r="142" spans="1:6" ht="12.75">
      <c r="A142" s="108" t="s">
        <v>396</v>
      </c>
      <c r="B142" s="108"/>
      <c r="C142" s="90" t="s">
        <v>813</v>
      </c>
      <c r="D142" s="91">
        <v>220</v>
      </c>
      <c r="E142" s="41">
        <f>E144+E145+E146+E148+E149+E150+E151+E153</f>
        <v>4854120.61</v>
      </c>
      <c r="F142" s="38">
        <f>F144+F145+F146+F148+F149+F150+F151+F153</f>
        <v>3202506.22</v>
      </c>
    </row>
    <row r="143" spans="1:6" ht="12.75">
      <c r="A143" s="100" t="s">
        <v>802</v>
      </c>
      <c r="B143" s="100"/>
      <c r="C143" s="110"/>
      <c r="D143" s="111"/>
      <c r="E143" s="96"/>
      <c r="F143" s="37"/>
    </row>
    <row r="144" spans="1:6" ht="12.75">
      <c r="A144" s="103" t="s">
        <v>859</v>
      </c>
      <c r="B144" s="105"/>
      <c r="C144" s="106" t="s">
        <v>504</v>
      </c>
      <c r="D144" s="107">
        <v>221</v>
      </c>
      <c r="E144" s="42">
        <v>7178.59</v>
      </c>
      <c r="F144" s="39">
        <v>7390.2</v>
      </c>
    </row>
    <row r="145" spans="1:6" ht="12.75">
      <c r="A145" s="104" t="s">
        <v>356</v>
      </c>
      <c r="B145" s="104"/>
      <c r="C145" s="90" t="s">
        <v>173</v>
      </c>
      <c r="D145" s="91">
        <v>222</v>
      </c>
      <c r="E145" s="41">
        <v>0</v>
      </c>
      <c r="F145" s="38">
        <v>0</v>
      </c>
    </row>
    <row r="146" spans="1:6" ht="12.75">
      <c r="A146" s="104" t="s">
        <v>513</v>
      </c>
      <c r="B146" s="104"/>
      <c r="C146" s="90" t="s">
        <v>1129</v>
      </c>
      <c r="D146" s="91">
        <v>223</v>
      </c>
      <c r="E146" s="41">
        <v>1380442.35</v>
      </c>
      <c r="F146" s="38">
        <v>1336368.4</v>
      </c>
    </row>
    <row r="147" spans="1:6" ht="12.75">
      <c r="A147" s="100" t="s">
        <v>437</v>
      </c>
      <c r="B147" s="100"/>
      <c r="C147" s="110"/>
      <c r="D147" s="111"/>
      <c r="E147" s="96"/>
      <c r="F147" s="37"/>
    </row>
    <row r="148" spans="1:6" ht="12.75">
      <c r="A148" s="103" t="s">
        <v>509</v>
      </c>
      <c r="B148" s="103"/>
      <c r="C148" s="98" t="s">
        <v>817</v>
      </c>
      <c r="D148" s="99">
        <v>224</v>
      </c>
      <c r="E148" s="44">
        <v>0</v>
      </c>
      <c r="F148" s="40">
        <v>0</v>
      </c>
    </row>
    <row r="149" spans="1:6" ht="12.75">
      <c r="A149" s="104" t="s">
        <v>433</v>
      </c>
      <c r="B149" s="104"/>
      <c r="C149" s="90" t="s">
        <v>498</v>
      </c>
      <c r="D149" s="91">
        <v>225</v>
      </c>
      <c r="E149" s="41">
        <v>1022165.2</v>
      </c>
      <c r="F149" s="38">
        <v>131203.33</v>
      </c>
    </row>
    <row r="150" spans="1:6" ht="12.75">
      <c r="A150" s="104" t="s">
        <v>459</v>
      </c>
      <c r="B150" s="104"/>
      <c r="C150" s="90" t="s">
        <v>166</v>
      </c>
      <c r="D150" s="91">
        <v>226</v>
      </c>
      <c r="E150" s="41">
        <v>2444334.47</v>
      </c>
      <c r="F150" s="38">
        <v>1727544.29</v>
      </c>
    </row>
    <row r="151" spans="1:6" ht="12.75">
      <c r="A151" s="104" t="s">
        <v>432</v>
      </c>
      <c r="B151" s="104"/>
      <c r="C151" s="90" t="s">
        <v>1132</v>
      </c>
      <c r="D151" s="91" t="s">
        <v>1088</v>
      </c>
      <c r="E151" s="41">
        <v>0</v>
      </c>
      <c r="F151" s="38">
        <v>0</v>
      </c>
    </row>
    <row r="152" spans="1:6" ht="12.75">
      <c r="A152" s="100" t="s">
        <v>188</v>
      </c>
      <c r="B152" s="100"/>
      <c r="C152" s="110"/>
      <c r="D152" s="111"/>
      <c r="E152" s="96"/>
      <c r="F152" s="37"/>
    </row>
    <row r="153" spans="1:6" ht="12.75">
      <c r="A153" s="103" t="s">
        <v>197</v>
      </c>
      <c r="B153" s="103"/>
      <c r="C153" s="98" t="s">
        <v>816</v>
      </c>
      <c r="D153" s="99" t="s">
        <v>447</v>
      </c>
      <c r="E153" s="44">
        <v>0</v>
      </c>
      <c r="F153" s="40">
        <v>0</v>
      </c>
    </row>
    <row r="154" spans="1:6" ht="12.75">
      <c r="A154" s="108" t="s">
        <v>503</v>
      </c>
      <c r="B154" s="108"/>
      <c r="C154" s="90" t="s">
        <v>806</v>
      </c>
      <c r="D154" s="91">
        <v>230</v>
      </c>
      <c r="E154" s="41">
        <v>0</v>
      </c>
      <c r="F154" s="37">
        <v>0</v>
      </c>
    </row>
    <row r="155" spans="1:6" ht="12.75">
      <c r="A155" s="108" t="s">
        <v>492</v>
      </c>
      <c r="B155" s="108"/>
      <c r="C155" s="90" t="s">
        <v>1093</v>
      </c>
      <c r="D155" s="91">
        <v>240</v>
      </c>
      <c r="E155" s="41">
        <f>E158+E160+E162+E164+E166+E168+E170+E176+E178+E180+E182</f>
        <v>0</v>
      </c>
      <c r="F155" s="38">
        <f>F158+F160+F162+F164+F166+F168+F170+F176+F178+F180+F182</f>
        <v>0</v>
      </c>
    </row>
    <row r="156" spans="1:6" ht="12.75">
      <c r="A156" s="100" t="s">
        <v>802</v>
      </c>
      <c r="B156" s="100"/>
      <c r="C156" s="110"/>
      <c r="D156" s="111"/>
      <c r="E156" s="96"/>
      <c r="F156" s="39"/>
    </row>
    <row r="157" spans="1:6" ht="12.75">
      <c r="A157" s="151" t="s">
        <v>1209</v>
      </c>
      <c r="B157" s="151"/>
      <c r="C157" s="106"/>
      <c r="D157" s="152"/>
      <c r="E157" s="42"/>
      <c r="F157" s="39"/>
    </row>
    <row r="158" spans="1:6" ht="12.75">
      <c r="A158" s="103" t="s">
        <v>805</v>
      </c>
      <c r="B158" s="103"/>
      <c r="C158" s="98" t="s">
        <v>128</v>
      </c>
      <c r="D158" s="99">
        <v>241</v>
      </c>
      <c r="E158" s="44">
        <v>0</v>
      </c>
      <c r="F158" s="40">
        <v>0</v>
      </c>
    </row>
    <row r="159" spans="1:6" ht="12.75">
      <c r="A159" s="100" t="s">
        <v>561</v>
      </c>
      <c r="B159" s="100"/>
      <c r="C159" s="110"/>
      <c r="D159" s="111"/>
      <c r="E159" s="96"/>
      <c r="F159" s="37"/>
    </row>
    <row r="160" spans="1:6" ht="12.75">
      <c r="A160" s="103" t="s">
        <v>474</v>
      </c>
      <c r="B160" s="132"/>
      <c r="C160" s="98" t="s">
        <v>458</v>
      </c>
      <c r="D160" s="99">
        <v>242</v>
      </c>
      <c r="E160" s="44">
        <v>0</v>
      </c>
      <c r="F160" s="40">
        <v>0</v>
      </c>
    </row>
    <row r="161" spans="1:6" ht="12.75">
      <c r="A161" s="100" t="s">
        <v>1189</v>
      </c>
      <c r="B161" s="100"/>
      <c r="C161" s="106"/>
      <c r="D161" s="152"/>
      <c r="E161" s="42"/>
      <c r="F161" s="39"/>
    </row>
    <row r="162" spans="1:6" ht="12.75">
      <c r="A162" s="103" t="s">
        <v>1053</v>
      </c>
      <c r="B162" s="132"/>
      <c r="C162" s="98" t="s">
        <v>779</v>
      </c>
      <c r="D162" s="99" t="s">
        <v>264</v>
      </c>
      <c r="E162" s="44">
        <v>0</v>
      </c>
      <c r="F162" s="40">
        <v>0</v>
      </c>
    </row>
    <row r="163" spans="1:6" ht="12.75">
      <c r="A163" s="100" t="s">
        <v>576</v>
      </c>
      <c r="B163" s="100"/>
      <c r="C163" s="110"/>
      <c r="D163" s="111"/>
      <c r="E163" s="96"/>
      <c r="F163" s="37"/>
    </row>
    <row r="164" spans="1:6" ht="12.75">
      <c r="A164" s="103" t="s">
        <v>474</v>
      </c>
      <c r="B164" s="132"/>
      <c r="C164" s="98" t="s">
        <v>1091</v>
      </c>
      <c r="D164" s="99" t="s">
        <v>613</v>
      </c>
      <c r="E164" s="44">
        <v>0</v>
      </c>
      <c r="F164" s="40">
        <v>0</v>
      </c>
    </row>
    <row r="165" spans="1:6" ht="12.75">
      <c r="A165" s="100" t="s">
        <v>1062</v>
      </c>
      <c r="B165" s="100"/>
      <c r="C165" s="110"/>
      <c r="D165" s="111"/>
      <c r="E165" s="96"/>
      <c r="F165" s="37"/>
    </row>
    <row r="166" spans="1:6" ht="12.75">
      <c r="A166" s="103" t="s">
        <v>650</v>
      </c>
      <c r="B166" s="132"/>
      <c r="C166" s="98" t="s">
        <v>131</v>
      </c>
      <c r="D166" s="99" t="s">
        <v>920</v>
      </c>
      <c r="E166" s="44">
        <v>0</v>
      </c>
      <c r="F166" s="40">
        <v>0</v>
      </c>
    </row>
    <row r="167" spans="1:6" ht="12.75">
      <c r="A167" s="100" t="s">
        <v>245</v>
      </c>
      <c r="B167" s="100"/>
      <c r="C167" s="110"/>
      <c r="D167" s="111"/>
      <c r="E167" s="96"/>
      <c r="F167" s="37"/>
    </row>
    <row r="168" spans="1:6" ht="12.75">
      <c r="A168" s="103" t="s">
        <v>1015</v>
      </c>
      <c r="B168" s="132"/>
      <c r="C168" s="98" t="s">
        <v>464</v>
      </c>
      <c r="D168" s="99" t="s">
        <v>1236</v>
      </c>
      <c r="E168" s="44">
        <v>0</v>
      </c>
      <c r="F168" s="40">
        <v>0</v>
      </c>
    </row>
    <row r="169" spans="1:6" ht="12.75">
      <c r="A169" s="100" t="s">
        <v>561</v>
      </c>
      <c r="B169" s="100"/>
      <c r="C169" s="110"/>
      <c r="D169" s="111"/>
      <c r="E169" s="96"/>
      <c r="F169" s="37"/>
    </row>
    <row r="170" spans="1:6" ht="12.75">
      <c r="A170" s="103" t="s">
        <v>675</v>
      </c>
      <c r="B170" s="132"/>
      <c r="C170" s="98" t="s">
        <v>776</v>
      </c>
      <c r="D170" s="99" t="s">
        <v>273</v>
      </c>
      <c r="E170" s="44">
        <v>0</v>
      </c>
      <c r="F170" s="40">
        <v>0</v>
      </c>
    </row>
    <row r="171" spans="1:6" ht="1.5" customHeight="1">
      <c r="A171" s="151"/>
      <c r="B171" s="151"/>
      <c r="C171" s="152"/>
      <c r="D171" s="152"/>
      <c r="E171" s="153"/>
      <c r="F171" s="153"/>
    </row>
    <row r="172" spans="1:6" s="49" customFormat="1" ht="11.25">
      <c r="A172" s="97"/>
      <c r="B172" s="97"/>
      <c r="C172" s="127"/>
      <c r="D172" s="127"/>
      <c r="E172" s="128"/>
      <c r="F172" s="116" t="s">
        <v>81</v>
      </c>
    </row>
    <row r="173" spans="1:6" ht="34.5" customHeight="1">
      <c r="A173" s="156" t="s">
        <v>797</v>
      </c>
      <c r="B173" s="154"/>
      <c r="C173" s="155" t="s">
        <v>435</v>
      </c>
      <c r="D173" s="155" t="s">
        <v>76</v>
      </c>
      <c r="E173" s="155" t="s">
        <v>883</v>
      </c>
      <c r="F173" s="117" t="s">
        <v>840</v>
      </c>
    </row>
    <row r="174" spans="1:6" ht="12.75">
      <c r="A174" s="80">
        <v>1</v>
      </c>
      <c r="B174" s="81"/>
      <c r="C174" s="168">
        <v>2</v>
      </c>
      <c r="D174" s="168">
        <v>3</v>
      </c>
      <c r="E174" s="168">
        <v>4</v>
      </c>
      <c r="F174" s="149">
        <v>5</v>
      </c>
    </row>
    <row r="175" spans="1:6" ht="12.75">
      <c r="A175" s="100" t="s">
        <v>1189</v>
      </c>
      <c r="B175" s="100"/>
      <c r="C175" s="106"/>
      <c r="D175" s="152"/>
      <c r="E175" s="42"/>
      <c r="F175" s="39"/>
    </row>
    <row r="176" spans="1:6" ht="12.75">
      <c r="A176" s="103" t="s">
        <v>118</v>
      </c>
      <c r="B176" s="132"/>
      <c r="C176" s="98" t="s">
        <v>1090</v>
      </c>
      <c r="D176" s="99" t="s">
        <v>612</v>
      </c>
      <c r="E176" s="44">
        <v>0</v>
      </c>
      <c r="F176" s="40">
        <v>0</v>
      </c>
    </row>
    <row r="177" spans="1:6" ht="12.75">
      <c r="A177" s="100" t="s">
        <v>576</v>
      </c>
      <c r="B177" s="100"/>
      <c r="C177" s="110"/>
      <c r="D177" s="111"/>
      <c r="E177" s="96"/>
      <c r="F177" s="37"/>
    </row>
    <row r="178" spans="1:6" ht="12.75">
      <c r="A178" s="103" t="s">
        <v>675</v>
      </c>
      <c r="B178" s="132"/>
      <c r="C178" s="98" t="s">
        <v>130</v>
      </c>
      <c r="D178" s="99" t="s">
        <v>919</v>
      </c>
      <c r="E178" s="44">
        <v>0</v>
      </c>
      <c r="F178" s="40">
        <v>0</v>
      </c>
    </row>
    <row r="179" spans="1:6" ht="12.75">
      <c r="A179" s="100" t="s">
        <v>1062</v>
      </c>
      <c r="B179" s="100"/>
      <c r="C179" s="110"/>
      <c r="D179" s="111"/>
      <c r="E179" s="96"/>
      <c r="F179" s="37"/>
    </row>
    <row r="180" spans="1:6" ht="12.75">
      <c r="A180" s="103" t="s">
        <v>4</v>
      </c>
      <c r="B180" s="132"/>
      <c r="C180" s="98" t="s">
        <v>374</v>
      </c>
      <c r="D180" s="99" t="s">
        <v>918</v>
      </c>
      <c r="E180" s="44">
        <v>0</v>
      </c>
      <c r="F180" s="40">
        <v>0</v>
      </c>
    </row>
    <row r="181" spans="1:6" ht="12.75">
      <c r="A181" s="100" t="s">
        <v>245</v>
      </c>
      <c r="B181" s="100"/>
      <c r="C181" s="110"/>
      <c r="D181" s="111"/>
      <c r="E181" s="96"/>
      <c r="F181" s="37"/>
    </row>
    <row r="182" spans="1:6" ht="12.75">
      <c r="A182" s="103" t="s">
        <v>454</v>
      </c>
      <c r="B182" s="132"/>
      <c r="C182" s="98" t="s">
        <v>59</v>
      </c>
      <c r="D182" s="99" t="s">
        <v>1235</v>
      </c>
      <c r="E182" s="44">
        <v>0</v>
      </c>
      <c r="F182" s="40">
        <v>0</v>
      </c>
    </row>
    <row r="183" spans="1:6" ht="12.75">
      <c r="A183" s="108" t="s">
        <v>681</v>
      </c>
      <c r="B183" s="97"/>
      <c r="C183" s="98" t="s">
        <v>1143</v>
      </c>
      <c r="D183" s="99">
        <v>250</v>
      </c>
      <c r="E183" s="44">
        <f>E186+E187+E189+E190</f>
        <v>0</v>
      </c>
      <c r="F183" s="40">
        <f>F186+F187+F189+F190</f>
        <v>0</v>
      </c>
    </row>
    <row r="184" spans="1:6" ht="12.75">
      <c r="A184" s="100" t="s">
        <v>802</v>
      </c>
      <c r="B184" s="100"/>
      <c r="C184" s="110"/>
      <c r="D184" s="111"/>
      <c r="E184" s="96"/>
      <c r="F184" s="37"/>
    </row>
    <row r="185" spans="1:6" ht="12.75">
      <c r="A185" s="151" t="s">
        <v>1009</v>
      </c>
      <c r="B185" s="151"/>
      <c r="C185" s="106"/>
      <c r="D185" s="152"/>
      <c r="E185" s="42"/>
      <c r="F185" s="39"/>
    </row>
    <row r="186" spans="1:6" ht="12.75">
      <c r="A186" s="103" t="s">
        <v>338</v>
      </c>
      <c r="B186" s="151"/>
      <c r="C186" s="106" t="s">
        <v>528</v>
      </c>
      <c r="D186" s="99">
        <v>252</v>
      </c>
      <c r="E186" s="44">
        <v>0</v>
      </c>
      <c r="F186" s="39">
        <v>0</v>
      </c>
    </row>
    <row r="187" spans="1:6" ht="12.75">
      <c r="A187" s="104" t="s">
        <v>888</v>
      </c>
      <c r="B187" s="104"/>
      <c r="C187" s="90" t="s">
        <v>828</v>
      </c>
      <c r="D187" s="91">
        <v>253</v>
      </c>
      <c r="E187" s="41">
        <v>0</v>
      </c>
      <c r="F187" s="38">
        <v>0</v>
      </c>
    </row>
    <row r="188" spans="1:6" ht="12.75">
      <c r="A188" s="151" t="s">
        <v>1075</v>
      </c>
      <c r="B188" s="151"/>
      <c r="C188" s="106"/>
      <c r="D188" s="152"/>
      <c r="E188" s="42"/>
      <c r="F188" s="39"/>
    </row>
    <row r="189" spans="1:6" ht="12.75">
      <c r="A189" s="103" t="s">
        <v>906</v>
      </c>
      <c r="B189" s="151"/>
      <c r="C189" s="106" t="s">
        <v>187</v>
      </c>
      <c r="D189" s="99" t="s">
        <v>1157</v>
      </c>
      <c r="E189" s="44">
        <v>0</v>
      </c>
      <c r="F189" s="40">
        <v>0</v>
      </c>
    </row>
    <row r="190" spans="1:6" ht="12.75">
      <c r="A190" s="104" t="s">
        <v>391</v>
      </c>
      <c r="B190" s="104"/>
      <c r="C190" s="90" t="s">
        <v>521</v>
      </c>
      <c r="D190" s="91" t="s">
        <v>845</v>
      </c>
      <c r="E190" s="41">
        <v>0</v>
      </c>
      <c r="F190" s="37">
        <v>0</v>
      </c>
    </row>
    <row r="191" spans="1:6" ht="12.75">
      <c r="A191" s="108" t="s">
        <v>876</v>
      </c>
      <c r="B191" s="108"/>
      <c r="C191" s="90" t="s">
        <v>887</v>
      </c>
      <c r="D191" s="91">
        <v>260</v>
      </c>
      <c r="E191" s="41">
        <f>E193+E194+E195+E197+E198+E199</f>
        <v>18070.29</v>
      </c>
      <c r="F191" s="38">
        <f>F193+F194+F195+F197+F198+F199</f>
        <v>23941.71</v>
      </c>
    </row>
    <row r="192" spans="1:6" ht="12.75">
      <c r="A192" s="100" t="s">
        <v>802</v>
      </c>
      <c r="B192" s="100"/>
      <c r="C192" s="110"/>
      <c r="D192" s="111"/>
      <c r="E192" s="96"/>
      <c r="F192" s="39"/>
    </row>
    <row r="193" spans="1:6" ht="12.75">
      <c r="A193" s="103" t="s">
        <v>312</v>
      </c>
      <c r="B193" s="103"/>
      <c r="C193" s="98" t="s">
        <v>242</v>
      </c>
      <c r="D193" s="99">
        <v>262</v>
      </c>
      <c r="E193" s="44">
        <v>0</v>
      </c>
      <c r="F193" s="40">
        <v>0</v>
      </c>
    </row>
    <row r="194" spans="1:6" ht="12.75">
      <c r="A194" s="104" t="s">
        <v>815</v>
      </c>
      <c r="B194" s="104"/>
      <c r="C194" s="98" t="s">
        <v>1204</v>
      </c>
      <c r="D194" s="99">
        <v>263</v>
      </c>
      <c r="E194" s="44">
        <v>0</v>
      </c>
      <c r="F194" s="40">
        <v>0</v>
      </c>
    </row>
    <row r="195" spans="1:6" ht="12.75">
      <c r="A195" s="104" t="s">
        <v>1110</v>
      </c>
      <c r="B195" s="104"/>
      <c r="C195" s="98" t="s">
        <v>894</v>
      </c>
      <c r="D195" s="99" t="s">
        <v>1084</v>
      </c>
      <c r="E195" s="44">
        <v>0</v>
      </c>
      <c r="F195" s="40">
        <v>0</v>
      </c>
    </row>
    <row r="196" spans="1:6" ht="12.75">
      <c r="A196" s="100" t="s">
        <v>986</v>
      </c>
      <c r="B196" s="100"/>
      <c r="C196" s="110"/>
      <c r="D196" s="111"/>
      <c r="E196" s="96"/>
      <c r="F196" s="37"/>
    </row>
    <row r="197" spans="1:6" ht="12.75">
      <c r="A197" s="103" t="s">
        <v>3</v>
      </c>
      <c r="B197" s="103"/>
      <c r="C197" s="98" t="s">
        <v>581</v>
      </c>
      <c r="D197" s="99" t="s">
        <v>122</v>
      </c>
      <c r="E197" s="44">
        <v>0</v>
      </c>
      <c r="F197" s="40">
        <v>0</v>
      </c>
    </row>
    <row r="198" spans="1:6" ht="12.75">
      <c r="A198" s="104" t="s">
        <v>1253</v>
      </c>
      <c r="B198" s="104"/>
      <c r="C198" s="98" t="s">
        <v>239</v>
      </c>
      <c r="D198" s="99" t="s">
        <v>453</v>
      </c>
      <c r="E198" s="44">
        <v>18070.29</v>
      </c>
      <c r="F198" s="40">
        <v>23941.71</v>
      </c>
    </row>
    <row r="199" spans="1:6" ht="12.75">
      <c r="A199" s="104" t="s">
        <v>778</v>
      </c>
      <c r="B199" s="104"/>
      <c r="C199" s="98" t="s">
        <v>1208</v>
      </c>
      <c r="D199" s="99" t="s">
        <v>767</v>
      </c>
      <c r="E199" s="44">
        <v>0</v>
      </c>
      <c r="F199" s="40">
        <v>0</v>
      </c>
    </row>
    <row r="200" spans="1:6" ht="12.75">
      <c r="A200" s="108" t="s">
        <v>704</v>
      </c>
      <c r="B200" s="108"/>
      <c r="C200" s="90" t="s">
        <v>718</v>
      </c>
      <c r="D200" s="91">
        <v>270</v>
      </c>
      <c r="E200" s="41">
        <v>0</v>
      </c>
      <c r="F200" s="38">
        <v>0</v>
      </c>
    </row>
    <row r="201" spans="1:6" ht="12.75">
      <c r="A201" s="100" t="s">
        <v>802</v>
      </c>
      <c r="B201" s="100"/>
      <c r="C201" s="110"/>
      <c r="D201" s="111"/>
      <c r="E201" s="96"/>
      <c r="F201" s="37"/>
    </row>
    <row r="202" spans="1:6" ht="12.75">
      <c r="A202" s="103" t="s">
        <v>773</v>
      </c>
      <c r="B202" s="103"/>
      <c r="C202" s="98" t="s">
        <v>390</v>
      </c>
      <c r="D202" s="99">
        <v>273</v>
      </c>
      <c r="E202" s="44">
        <v>0</v>
      </c>
      <c r="F202" s="39">
        <v>0</v>
      </c>
    </row>
    <row r="203" spans="1:6" ht="12.75">
      <c r="A203" s="108" t="s">
        <v>286</v>
      </c>
      <c r="B203" s="108"/>
      <c r="C203" s="90" t="s">
        <v>337</v>
      </c>
      <c r="D203" s="91" t="s">
        <v>917</v>
      </c>
      <c r="E203" s="41">
        <f>E206+E208+E210+E212+E214+E216</f>
        <v>0</v>
      </c>
      <c r="F203" s="38">
        <f>F206+F208+F210+F212+F214+F216</f>
        <v>0</v>
      </c>
    </row>
    <row r="204" spans="1:6" ht="12.75">
      <c r="A204" s="100" t="s">
        <v>1024</v>
      </c>
      <c r="B204" s="100"/>
      <c r="C204" s="110"/>
      <c r="D204" s="111"/>
      <c r="E204" s="96"/>
      <c r="F204" s="39"/>
    </row>
    <row r="205" spans="1:6" ht="12.75">
      <c r="A205" s="151" t="s">
        <v>863</v>
      </c>
      <c r="B205" s="151"/>
      <c r="C205" s="106"/>
      <c r="D205" s="152"/>
      <c r="E205" s="42"/>
      <c r="F205" s="39"/>
    </row>
    <row r="206" spans="1:6" ht="12.75">
      <c r="A206" s="103" t="s">
        <v>111</v>
      </c>
      <c r="B206" s="103"/>
      <c r="C206" s="98" t="s">
        <v>669</v>
      </c>
      <c r="D206" s="99" t="s">
        <v>611</v>
      </c>
      <c r="E206" s="44">
        <v>0</v>
      </c>
      <c r="F206" s="40">
        <v>0</v>
      </c>
    </row>
    <row r="207" spans="1:6" ht="12.75">
      <c r="A207" s="151" t="s">
        <v>886</v>
      </c>
      <c r="B207" s="151"/>
      <c r="C207" s="106"/>
      <c r="D207" s="152"/>
      <c r="E207" s="42"/>
      <c r="F207" s="39"/>
    </row>
    <row r="208" spans="1:6" ht="12.75">
      <c r="A208" s="103" t="s">
        <v>874</v>
      </c>
      <c r="B208" s="103"/>
      <c r="C208" s="98" t="s">
        <v>978</v>
      </c>
      <c r="D208" s="99" t="s">
        <v>272</v>
      </c>
      <c r="E208" s="44">
        <v>0</v>
      </c>
      <c r="F208" s="40">
        <v>0</v>
      </c>
    </row>
    <row r="209" spans="1:6" ht="12.75">
      <c r="A209" s="151" t="s">
        <v>255</v>
      </c>
      <c r="B209" s="151"/>
      <c r="C209" s="106"/>
      <c r="D209" s="152"/>
      <c r="E209" s="42"/>
      <c r="F209" s="39"/>
    </row>
    <row r="210" spans="1:6" ht="12.75">
      <c r="A210" s="103" t="s">
        <v>102</v>
      </c>
      <c r="B210" s="103"/>
      <c r="C210" s="98" t="s">
        <v>21</v>
      </c>
      <c r="D210" s="99" t="s">
        <v>1234</v>
      </c>
      <c r="E210" s="44">
        <v>0</v>
      </c>
      <c r="F210" s="40">
        <v>0</v>
      </c>
    </row>
    <row r="211" spans="1:6" ht="12.75">
      <c r="A211" s="151" t="s">
        <v>897</v>
      </c>
      <c r="B211" s="151"/>
      <c r="C211" s="106"/>
      <c r="D211" s="152"/>
      <c r="E211" s="42"/>
      <c r="F211" s="39"/>
    </row>
    <row r="212" spans="1:6" ht="12.75">
      <c r="A212" s="103" t="s">
        <v>874</v>
      </c>
      <c r="B212" s="103"/>
      <c r="C212" s="98" t="s">
        <v>332</v>
      </c>
      <c r="D212" s="99" t="s">
        <v>924</v>
      </c>
      <c r="E212" s="44">
        <v>0</v>
      </c>
      <c r="F212" s="40">
        <v>0</v>
      </c>
    </row>
    <row r="213" spans="1:6" ht="12.75">
      <c r="A213" s="151" t="s">
        <v>383</v>
      </c>
      <c r="B213" s="151"/>
      <c r="C213" s="106"/>
      <c r="D213" s="152"/>
      <c r="E213" s="42"/>
      <c r="F213" s="39"/>
    </row>
    <row r="214" spans="1:6" ht="12.75">
      <c r="A214" s="103" t="s">
        <v>630</v>
      </c>
      <c r="B214" s="103"/>
      <c r="C214" s="98" t="s">
        <v>674</v>
      </c>
      <c r="D214" s="99" t="s">
        <v>604</v>
      </c>
      <c r="E214" s="44">
        <v>0</v>
      </c>
      <c r="F214" s="40">
        <v>0</v>
      </c>
    </row>
    <row r="215" spans="1:6" ht="12.75">
      <c r="A215" s="151" t="s">
        <v>808</v>
      </c>
      <c r="B215" s="151"/>
      <c r="C215" s="106"/>
      <c r="D215" s="152"/>
      <c r="E215" s="42"/>
      <c r="F215" s="39"/>
    </row>
    <row r="216" spans="1:6" ht="12.75">
      <c r="A216" s="103" t="s">
        <v>777</v>
      </c>
      <c r="B216" s="103"/>
      <c r="C216" s="98" t="s">
        <v>985</v>
      </c>
      <c r="D216" s="99" t="s">
        <v>263</v>
      </c>
      <c r="E216" s="44">
        <v>0</v>
      </c>
      <c r="F216" s="40">
        <v>0</v>
      </c>
    </row>
    <row r="217" spans="1:6" ht="12.75">
      <c r="A217" s="108" t="s">
        <v>1203</v>
      </c>
      <c r="B217" s="108"/>
      <c r="C217" s="90" t="s">
        <v>641</v>
      </c>
      <c r="D217" s="91">
        <v>290</v>
      </c>
      <c r="E217" s="41">
        <f>E223+E225+E227+E228+E229+E230+E231+E232+E233</f>
        <v>1000</v>
      </c>
      <c r="F217" s="43">
        <f>F223+F225+F227+F228+F229+F230+F231+F232+F233</f>
        <v>182.16</v>
      </c>
    </row>
    <row r="218" spans="1:6" ht="1.5" customHeight="1">
      <c r="A218" s="151"/>
      <c r="B218" s="151"/>
      <c r="C218" s="126"/>
      <c r="D218" s="126"/>
      <c r="E218" s="161"/>
      <c r="F218" s="161"/>
    </row>
    <row r="219" spans="1:6" s="49" customFormat="1" ht="11.25">
      <c r="A219" s="97"/>
      <c r="B219" s="97"/>
      <c r="C219" s="127"/>
      <c r="D219" s="127"/>
      <c r="E219" s="128"/>
      <c r="F219" s="160" t="s">
        <v>400</v>
      </c>
    </row>
    <row r="220" spans="1:6" ht="34.5" customHeight="1">
      <c r="A220" s="156" t="s">
        <v>797</v>
      </c>
      <c r="B220" s="154"/>
      <c r="C220" s="155" t="s">
        <v>435</v>
      </c>
      <c r="D220" s="155" t="s">
        <v>76</v>
      </c>
      <c r="E220" s="155" t="s">
        <v>883</v>
      </c>
      <c r="F220" s="117" t="s">
        <v>840</v>
      </c>
    </row>
    <row r="221" spans="1:6" ht="12.75">
      <c r="A221" s="80">
        <v>1</v>
      </c>
      <c r="B221" s="81"/>
      <c r="C221" s="168">
        <v>2</v>
      </c>
      <c r="D221" s="168">
        <v>3</v>
      </c>
      <c r="E221" s="168">
        <v>4</v>
      </c>
      <c r="F221" s="149">
        <v>5</v>
      </c>
    </row>
    <row r="222" spans="1:6" ht="12.75">
      <c r="A222" s="100" t="s">
        <v>1024</v>
      </c>
      <c r="B222" s="100"/>
      <c r="C222" s="106"/>
      <c r="D222" s="152"/>
      <c r="E222" s="42"/>
      <c r="F222" s="39"/>
    </row>
    <row r="223" spans="1:6" ht="12.75">
      <c r="A223" s="103" t="s">
        <v>162</v>
      </c>
      <c r="B223" s="103"/>
      <c r="C223" s="98" t="s">
        <v>956</v>
      </c>
      <c r="D223" s="99" t="s">
        <v>196</v>
      </c>
      <c r="E223" s="44">
        <v>0</v>
      </c>
      <c r="F223" s="40">
        <v>178.17</v>
      </c>
    </row>
    <row r="224" spans="1:6" ht="12.75">
      <c r="A224" s="100" t="s">
        <v>365</v>
      </c>
      <c r="B224" s="100"/>
      <c r="C224" s="110"/>
      <c r="D224" s="111"/>
      <c r="E224" s="96"/>
      <c r="F224" s="37"/>
    </row>
    <row r="225" spans="1:6" ht="12.75">
      <c r="A225" s="103" t="s">
        <v>673</v>
      </c>
      <c r="B225" s="103"/>
      <c r="C225" s="98" t="s">
        <v>1282</v>
      </c>
      <c r="D225" s="99" t="s">
        <v>534</v>
      </c>
      <c r="E225" s="44">
        <v>0</v>
      </c>
      <c r="F225" s="40">
        <v>0</v>
      </c>
    </row>
    <row r="226" spans="1:6" ht="12.75">
      <c r="A226" s="100" t="s">
        <v>389</v>
      </c>
      <c r="B226" s="100"/>
      <c r="C226" s="110"/>
      <c r="D226" s="111"/>
      <c r="E226" s="96"/>
      <c r="F226" s="37"/>
    </row>
    <row r="227" spans="1:6" ht="12.75">
      <c r="A227" s="103" t="s">
        <v>120</v>
      </c>
      <c r="B227" s="103"/>
      <c r="C227" s="98" t="s">
        <v>307</v>
      </c>
      <c r="D227" s="99" t="s">
        <v>844</v>
      </c>
      <c r="E227" s="44">
        <v>1000</v>
      </c>
      <c r="F227" s="40">
        <v>3.99</v>
      </c>
    </row>
    <row r="228" spans="1:6" ht="12.75">
      <c r="A228" s="100" t="s">
        <v>1233</v>
      </c>
      <c r="B228" s="105"/>
      <c r="C228" s="106" t="s">
        <v>649</v>
      </c>
      <c r="D228" s="107" t="s">
        <v>1152</v>
      </c>
      <c r="E228" s="42">
        <v>0</v>
      </c>
      <c r="F228" s="39">
        <v>0</v>
      </c>
    </row>
    <row r="229" spans="1:6" ht="12.75">
      <c r="A229" s="104" t="s">
        <v>236</v>
      </c>
      <c r="B229" s="104"/>
      <c r="C229" s="90" t="s">
        <v>954</v>
      </c>
      <c r="D229" s="91" t="s">
        <v>202</v>
      </c>
      <c r="E229" s="41">
        <v>0</v>
      </c>
      <c r="F229" s="38">
        <v>0</v>
      </c>
    </row>
    <row r="230" spans="1:6" ht="12.75">
      <c r="A230" s="104" t="s">
        <v>520</v>
      </c>
      <c r="B230" s="104"/>
      <c r="C230" s="90" t="s">
        <v>1277</v>
      </c>
      <c r="D230" s="91" t="s">
        <v>538</v>
      </c>
      <c r="E230" s="41">
        <v>0</v>
      </c>
      <c r="F230" s="38">
        <v>0</v>
      </c>
    </row>
    <row r="231" spans="1:6" ht="12.75">
      <c r="A231" s="104" t="s">
        <v>57</v>
      </c>
      <c r="B231" s="104"/>
      <c r="C231" s="90" t="s">
        <v>311</v>
      </c>
      <c r="D231" s="91" t="s">
        <v>838</v>
      </c>
      <c r="E231" s="41">
        <v>0</v>
      </c>
      <c r="F231" s="38">
        <v>0</v>
      </c>
    </row>
    <row r="232" spans="1:6" ht="12.75">
      <c r="A232" s="104" t="s">
        <v>37</v>
      </c>
      <c r="B232" s="104"/>
      <c r="C232" s="90" t="s">
        <v>648</v>
      </c>
      <c r="D232" s="91" t="s">
        <v>1151</v>
      </c>
      <c r="E232" s="41">
        <v>0</v>
      </c>
      <c r="F232" s="38">
        <v>0</v>
      </c>
    </row>
    <row r="233" spans="1:6" ht="12.75">
      <c r="A233" s="100" t="s">
        <v>271</v>
      </c>
      <c r="B233" s="100"/>
      <c r="C233" s="90" t="s">
        <v>953</v>
      </c>
      <c r="D233" s="91" t="s">
        <v>201</v>
      </c>
      <c r="E233" s="41">
        <v>0</v>
      </c>
      <c r="F233" s="37">
        <v>0</v>
      </c>
    </row>
    <row r="234" spans="1:6" ht="12.75">
      <c r="A234" s="197" t="s">
        <v>331</v>
      </c>
      <c r="B234" s="198"/>
      <c r="C234" s="199" t="s">
        <v>230</v>
      </c>
      <c r="D234" s="91" t="s">
        <v>347</v>
      </c>
      <c r="E234" s="41">
        <f>E236+E237+E238+E239+E240+E241+E242</f>
        <v>233387.03</v>
      </c>
      <c r="F234" s="38">
        <f>F236+F237+F238+F239+F240+F241+F242</f>
        <v>185598.72</v>
      </c>
    </row>
    <row r="235" spans="1:6" ht="12.75">
      <c r="A235" s="105" t="s">
        <v>1024</v>
      </c>
      <c r="B235" s="105"/>
      <c r="C235" s="110"/>
      <c r="D235" s="111"/>
      <c r="E235" s="96"/>
      <c r="F235" s="39"/>
    </row>
    <row r="236" spans="1:6" ht="12.75">
      <c r="A236" s="103" t="s">
        <v>1207</v>
      </c>
      <c r="B236" s="103"/>
      <c r="C236" s="106" t="s">
        <v>1188</v>
      </c>
      <c r="D236" s="152" t="s">
        <v>680</v>
      </c>
      <c r="E236" s="42">
        <v>6180</v>
      </c>
      <c r="F236" s="39">
        <v>0</v>
      </c>
    </row>
    <row r="237" spans="1:6" ht="12.75">
      <c r="A237" s="104" t="s">
        <v>759</v>
      </c>
      <c r="B237" s="103"/>
      <c r="C237" s="110" t="s">
        <v>872</v>
      </c>
      <c r="D237" s="111" t="s">
        <v>995</v>
      </c>
      <c r="E237" s="96">
        <v>2300</v>
      </c>
      <c r="F237" s="37">
        <v>0</v>
      </c>
    </row>
    <row r="238" spans="1:6" ht="12.75">
      <c r="A238" s="104" t="s">
        <v>1074</v>
      </c>
      <c r="B238" s="103"/>
      <c r="C238" s="110" t="s">
        <v>569</v>
      </c>
      <c r="D238" s="111" t="s">
        <v>30</v>
      </c>
      <c r="E238" s="96">
        <v>0</v>
      </c>
      <c r="F238" s="37">
        <v>0</v>
      </c>
    </row>
    <row r="239" spans="1:6" ht="12.75">
      <c r="A239" s="104" t="s">
        <v>588</v>
      </c>
      <c r="B239" s="103"/>
      <c r="C239" s="110" t="s">
        <v>226</v>
      </c>
      <c r="D239" s="111" t="s">
        <v>341</v>
      </c>
      <c r="E239" s="96">
        <v>14082</v>
      </c>
      <c r="F239" s="37">
        <v>0</v>
      </c>
    </row>
    <row r="240" spans="1:6" ht="12.75">
      <c r="A240" s="104" t="s">
        <v>186</v>
      </c>
      <c r="B240" s="103"/>
      <c r="C240" s="110" t="s">
        <v>1192</v>
      </c>
      <c r="D240" s="111" t="s">
        <v>688</v>
      </c>
      <c r="E240" s="96">
        <v>0</v>
      </c>
      <c r="F240" s="37">
        <v>0</v>
      </c>
    </row>
    <row r="241" spans="1:6" ht="12.75">
      <c r="A241" s="104" t="s">
        <v>195</v>
      </c>
      <c r="B241" s="103"/>
      <c r="C241" s="110" t="s">
        <v>873</v>
      </c>
      <c r="D241" s="111" t="s">
        <v>1002</v>
      </c>
      <c r="E241" s="96">
        <v>208000.03</v>
      </c>
      <c r="F241" s="37">
        <v>178578.72</v>
      </c>
    </row>
    <row r="242" spans="1:6" ht="12.75">
      <c r="A242" s="104" t="s">
        <v>636</v>
      </c>
      <c r="B242" s="103"/>
      <c r="C242" s="110" t="s">
        <v>560</v>
      </c>
      <c r="D242" s="111" t="s">
        <v>687</v>
      </c>
      <c r="E242" s="96">
        <v>2825</v>
      </c>
      <c r="F242" s="37">
        <v>7020</v>
      </c>
    </row>
    <row r="243" spans="1:6" ht="12.75">
      <c r="A243" s="89" t="s">
        <v>766</v>
      </c>
      <c r="B243" s="89"/>
      <c r="C243" s="90" t="s">
        <v>279</v>
      </c>
      <c r="D243" s="91"/>
      <c r="E243" s="41">
        <f>E245+E255</f>
        <v>798855</v>
      </c>
      <c r="F243" s="38">
        <f>F245+F255</f>
        <v>573619.99</v>
      </c>
    </row>
    <row r="244" spans="1:6" ht="12.75">
      <c r="A244" s="92" t="s">
        <v>1029</v>
      </c>
      <c r="B244" s="92"/>
      <c r="C244" s="110"/>
      <c r="D244" s="111"/>
      <c r="E244" s="96"/>
      <c r="F244" s="37"/>
    </row>
    <row r="245" spans="1:6" ht="12.75">
      <c r="A245" s="97" t="s">
        <v>1245</v>
      </c>
      <c r="B245" s="93"/>
      <c r="C245" s="106" t="s">
        <v>43</v>
      </c>
      <c r="D245" s="107"/>
      <c r="E245" s="42">
        <f>E247+E248+E249+E250+E254</f>
        <v>798855</v>
      </c>
      <c r="F245" s="39">
        <f>F247+F248+F249+F250+F254</f>
        <v>573619.99</v>
      </c>
    </row>
    <row r="246" spans="1:6" ht="12.75">
      <c r="A246" s="100" t="s">
        <v>1024</v>
      </c>
      <c r="B246" s="100"/>
      <c r="C246" s="110"/>
      <c r="D246" s="111"/>
      <c r="E246" s="96"/>
      <c r="F246" s="37"/>
    </row>
    <row r="247" spans="1:6" ht="12.75">
      <c r="A247" s="103" t="s">
        <v>275</v>
      </c>
      <c r="B247" s="105"/>
      <c r="C247" s="106" t="s">
        <v>436</v>
      </c>
      <c r="D247" s="107">
        <v>310</v>
      </c>
      <c r="E247" s="42">
        <v>798855</v>
      </c>
      <c r="F247" s="39">
        <v>573619.99</v>
      </c>
    </row>
    <row r="248" spans="1:6" ht="12.75">
      <c r="A248" s="104" t="s">
        <v>48</v>
      </c>
      <c r="B248" s="104"/>
      <c r="C248" s="90" t="s">
        <v>827</v>
      </c>
      <c r="D248" s="91">
        <v>320</v>
      </c>
      <c r="E248" s="41">
        <v>0</v>
      </c>
      <c r="F248" s="38">
        <v>0</v>
      </c>
    </row>
    <row r="249" spans="1:6" ht="12.75">
      <c r="A249" s="104" t="s">
        <v>203</v>
      </c>
      <c r="B249" s="104"/>
      <c r="C249" s="110" t="s">
        <v>1228</v>
      </c>
      <c r="D249" s="111">
        <v>330</v>
      </c>
      <c r="E249" s="96">
        <v>0</v>
      </c>
      <c r="F249" s="37">
        <v>0</v>
      </c>
    </row>
    <row r="250" spans="1:6" ht="12.75">
      <c r="A250" s="100" t="s">
        <v>1229</v>
      </c>
      <c r="B250" s="104"/>
      <c r="C250" s="110" t="s">
        <v>355</v>
      </c>
      <c r="D250" s="111">
        <v>340</v>
      </c>
      <c r="E250" s="96">
        <f>E252+E253</f>
        <v>0</v>
      </c>
      <c r="F250" s="38">
        <f>F252+F253</f>
        <v>0</v>
      </c>
    </row>
    <row r="251" spans="1:6" ht="12.75">
      <c r="A251" s="196" t="s">
        <v>1162</v>
      </c>
      <c r="B251" s="100"/>
      <c r="C251" s="110"/>
      <c r="D251" s="111"/>
      <c r="E251" s="96"/>
      <c r="F251" s="39"/>
    </row>
    <row r="252" spans="1:6" ht="12.75">
      <c r="A252" s="103" t="s">
        <v>497</v>
      </c>
      <c r="B252" s="103"/>
      <c r="C252" s="106" t="s">
        <v>1008</v>
      </c>
      <c r="D252" s="107" t="s">
        <v>1002</v>
      </c>
      <c r="E252" s="42"/>
      <c r="F252" s="39"/>
    </row>
    <row r="253" spans="1:6" ht="12.75">
      <c r="A253" s="104" t="s">
        <v>963</v>
      </c>
      <c r="B253" s="103"/>
      <c r="C253" s="110" t="s">
        <v>42</v>
      </c>
      <c r="D253" s="111" t="s">
        <v>24</v>
      </c>
      <c r="E253" s="96">
        <v>0</v>
      </c>
      <c r="F253" s="37">
        <v>0</v>
      </c>
    </row>
    <row r="254" spans="1:6" ht="12.75">
      <c r="A254" s="104" t="s">
        <v>1100</v>
      </c>
      <c r="B254" s="104"/>
      <c r="C254" s="90" t="s">
        <v>1082</v>
      </c>
      <c r="D254" s="91" t="s">
        <v>772</v>
      </c>
      <c r="E254" s="41">
        <v>0</v>
      </c>
      <c r="F254" s="38">
        <v>0</v>
      </c>
    </row>
    <row r="255" spans="1:6" ht="12.75">
      <c r="A255" s="97" t="s">
        <v>703</v>
      </c>
      <c r="B255" s="93"/>
      <c r="C255" s="106" t="s">
        <v>885</v>
      </c>
      <c r="D255" s="107"/>
      <c r="E255" s="42">
        <f>E257+E258+E259</f>
        <v>0</v>
      </c>
      <c r="F255" s="39">
        <f>F257+F258+F259</f>
        <v>0</v>
      </c>
    </row>
    <row r="256" spans="1:6" ht="12.75">
      <c r="A256" s="100" t="s">
        <v>1024</v>
      </c>
      <c r="B256" s="100"/>
      <c r="C256" s="110"/>
      <c r="D256" s="111"/>
      <c r="E256" s="96"/>
      <c r="F256" s="37"/>
    </row>
    <row r="257" spans="1:6" ht="12.75">
      <c r="A257" s="103" t="s">
        <v>547</v>
      </c>
      <c r="B257" s="105"/>
      <c r="C257" s="106" t="s">
        <v>1131</v>
      </c>
      <c r="D257" s="107">
        <v>520</v>
      </c>
      <c r="E257" s="42">
        <v>0</v>
      </c>
      <c r="F257" s="39">
        <v>0</v>
      </c>
    </row>
    <row r="258" spans="1:6" ht="12.75">
      <c r="A258" s="104" t="s">
        <v>846</v>
      </c>
      <c r="B258" s="104"/>
      <c r="C258" s="90" t="s">
        <v>98</v>
      </c>
      <c r="D258" s="91">
        <v>530</v>
      </c>
      <c r="E258" s="41">
        <v>0</v>
      </c>
      <c r="F258" s="38">
        <v>0</v>
      </c>
    </row>
    <row r="259" spans="1:6" ht="12.75">
      <c r="A259" s="104" t="s">
        <v>1281</v>
      </c>
      <c r="B259" s="104"/>
      <c r="C259" s="90" t="s">
        <v>330</v>
      </c>
      <c r="D259" s="91">
        <v>540</v>
      </c>
      <c r="E259" s="41">
        <v>0</v>
      </c>
      <c r="F259" s="38">
        <v>0</v>
      </c>
    </row>
    <row r="260" spans="1:6" ht="12.75">
      <c r="A260" s="100" t="s">
        <v>1162</v>
      </c>
      <c r="B260" s="100"/>
      <c r="C260" s="110"/>
      <c r="D260" s="111"/>
      <c r="E260" s="96"/>
      <c r="F260" s="37"/>
    </row>
    <row r="261" spans="1:6" ht="12.75">
      <c r="A261" s="103" t="s">
        <v>1263</v>
      </c>
      <c r="B261" s="103"/>
      <c r="C261" s="106" t="s">
        <v>672</v>
      </c>
      <c r="D261" s="152" t="s">
        <v>63</v>
      </c>
      <c r="E261" s="42">
        <v>0</v>
      </c>
      <c r="F261" s="39">
        <v>0</v>
      </c>
    </row>
    <row r="262" spans="1:6" ht="12.75">
      <c r="A262" s="104" t="s">
        <v>699</v>
      </c>
      <c r="B262" s="104"/>
      <c r="C262" s="110" t="s">
        <v>984</v>
      </c>
      <c r="D262" s="111" t="s">
        <v>378</v>
      </c>
      <c r="E262" s="96">
        <v>0</v>
      </c>
      <c r="F262" s="37">
        <v>0</v>
      </c>
    </row>
    <row r="263" spans="1:6" ht="12.75">
      <c r="A263" s="104" t="s">
        <v>1148</v>
      </c>
      <c r="B263" s="104"/>
      <c r="C263" s="110" t="s">
        <v>15</v>
      </c>
      <c r="D263" s="111" t="s">
        <v>715</v>
      </c>
      <c r="E263" s="96">
        <v>0</v>
      </c>
      <c r="F263" s="37">
        <v>0</v>
      </c>
    </row>
    <row r="264" spans="1:6" ht="3.75" customHeight="1">
      <c r="A264" s="151"/>
      <c r="B264" s="151"/>
      <c r="C264" s="126"/>
      <c r="D264" s="126"/>
      <c r="E264" s="161"/>
      <c r="F264" s="161"/>
    </row>
    <row r="265" spans="1:6" s="49" customFormat="1" ht="11.25">
      <c r="A265" s="97"/>
      <c r="B265" s="97"/>
      <c r="C265" s="127"/>
      <c r="D265" s="127"/>
      <c r="E265" s="128"/>
      <c r="F265" s="160" t="s">
        <v>732</v>
      </c>
    </row>
    <row r="266" spans="1:6" ht="34.5" customHeight="1">
      <c r="A266" s="156" t="s">
        <v>797</v>
      </c>
      <c r="B266" s="154"/>
      <c r="C266" s="155" t="s">
        <v>435</v>
      </c>
      <c r="D266" s="155" t="s">
        <v>76</v>
      </c>
      <c r="E266" s="155" t="s">
        <v>883</v>
      </c>
      <c r="F266" s="117" t="s">
        <v>840</v>
      </c>
    </row>
    <row r="267" spans="1:6" ht="12.75">
      <c r="A267" s="80">
        <v>1</v>
      </c>
      <c r="B267" s="81"/>
      <c r="C267" s="168">
        <v>2</v>
      </c>
      <c r="D267" s="168">
        <v>3</v>
      </c>
      <c r="E267" s="168">
        <v>4</v>
      </c>
      <c r="F267" s="149">
        <v>5</v>
      </c>
    </row>
    <row r="268" spans="1:6" ht="12.75">
      <c r="A268" s="176" t="s">
        <v>431</v>
      </c>
      <c r="B268" s="176"/>
      <c r="C268" s="172">
        <v>3434</v>
      </c>
      <c r="D268" s="173">
        <v>544</v>
      </c>
      <c r="E268" s="41">
        <v>0</v>
      </c>
      <c r="F268" s="38">
        <v>0</v>
      </c>
    </row>
    <row r="269" spans="1:6" ht="12.75">
      <c r="A269" s="176" t="s">
        <v>893</v>
      </c>
      <c r="B269" s="176"/>
      <c r="C269" s="174">
        <v>3435</v>
      </c>
      <c r="D269" s="175">
        <v>545</v>
      </c>
      <c r="E269" s="41">
        <v>0</v>
      </c>
      <c r="F269" s="38">
        <v>0</v>
      </c>
    </row>
    <row r="270" spans="1:6" ht="12.75">
      <c r="A270" s="176" t="s">
        <v>482</v>
      </c>
      <c r="B270" s="176"/>
      <c r="C270" s="174">
        <v>3436</v>
      </c>
      <c r="D270" s="175">
        <v>546</v>
      </c>
      <c r="E270" s="41">
        <v>0</v>
      </c>
      <c r="F270" s="38">
        <v>0</v>
      </c>
    </row>
    <row r="271" spans="1:6" ht="12.75">
      <c r="A271" s="176" t="s">
        <v>156</v>
      </c>
      <c r="B271" s="176"/>
      <c r="C271" s="174">
        <v>3437</v>
      </c>
      <c r="D271" s="175">
        <v>547</v>
      </c>
      <c r="E271" s="41">
        <v>0</v>
      </c>
      <c r="F271" s="38">
        <v>0</v>
      </c>
    </row>
    <row r="272" spans="1:6" ht="12.75">
      <c r="A272" s="89" t="s">
        <v>663</v>
      </c>
      <c r="B272" s="89"/>
      <c r="C272" s="90" t="s">
        <v>1028</v>
      </c>
      <c r="D272" s="91"/>
      <c r="E272" s="41">
        <f>E274</f>
        <v>0</v>
      </c>
      <c r="F272" s="38">
        <f>F274</f>
        <v>0</v>
      </c>
    </row>
    <row r="273" spans="1:6" ht="12.75">
      <c r="A273" s="92" t="s">
        <v>1029</v>
      </c>
      <c r="B273" s="177"/>
      <c r="C273" s="110"/>
      <c r="D273" s="111"/>
      <c r="E273" s="96"/>
      <c r="F273" s="37"/>
    </row>
    <row r="274" spans="1:6" ht="12.75">
      <c r="A274" s="97" t="s">
        <v>354</v>
      </c>
      <c r="B274" s="97"/>
      <c r="C274" s="98" t="s">
        <v>812</v>
      </c>
      <c r="D274" s="99">
        <v>800</v>
      </c>
      <c r="E274" s="44">
        <v>0</v>
      </c>
      <c r="F274" s="40">
        <v>0</v>
      </c>
    </row>
    <row r="275" spans="1:6" ht="12.75">
      <c r="A275" s="100" t="s">
        <v>802</v>
      </c>
      <c r="B275" s="100"/>
      <c r="C275" s="110"/>
      <c r="D275" s="111"/>
      <c r="E275" s="96"/>
      <c r="F275" s="37"/>
    </row>
    <row r="276" spans="1:6" ht="14.25" customHeight="1">
      <c r="A276" s="103" t="s">
        <v>834</v>
      </c>
      <c r="B276" s="103"/>
      <c r="C276" s="98" t="s">
        <v>1206</v>
      </c>
      <c r="D276" s="99">
        <v>810</v>
      </c>
      <c r="E276" s="44">
        <v>0</v>
      </c>
      <c r="F276" s="40">
        <v>0</v>
      </c>
    </row>
    <row r="277" spans="1:6" ht="16.5" customHeight="1">
      <c r="A277" s="89" t="s">
        <v>994</v>
      </c>
      <c r="B277" s="118"/>
      <c r="C277" s="98" t="s">
        <v>804</v>
      </c>
      <c r="D277" s="99"/>
      <c r="E277" s="44"/>
      <c r="F277" s="40"/>
    </row>
    <row r="278" spans="1:6" ht="15" customHeight="1">
      <c r="A278" s="100" t="s">
        <v>802</v>
      </c>
      <c r="B278" s="105"/>
      <c r="C278" s="106"/>
      <c r="D278" s="107"/>
      <c r="E278" s="42"/>
      <c r="F278" s="39"/>
    </row>
    <row r="279" spans="1:6" ht="12.75" customHeight="1">
      <c r="A279" s="103"/>
      <c r="B279" s="103"/>
      <c r="C279" s="112"/>
      <c r="D279" s="113"/>
      <c r="E279" s="114"/>
      <c r="F279" s="159"/>
    </row>
    <row r="280" spans="1:6" s="49" customFormat="1" ht="11.25">
      <c r="A280" s="93"/>
      <c r="B280" s="93"/>
      <c r="C280" s="53"/>
      <c r="D280" s="53"/>
      <c r="E280" s="115"/>
      <c r="F280" s="129"/>
    </row>
    <row r="281" spans="1:6" ht="12.75">
      <c r="A281" s="122" t="s">
        <v>405</v>
      </c>
      <c r="B281" s="122"/>
      <c r="C281" s="122"/>
      <c r="D281" s="122"/>
      <c r="E281" s="122"/>
      <c r="F281" s="123"/>
    </row>
    <row r="282" spans="1:6" ht="34.5" customHeight="1">
      <c r="A282" s="75" t="s">
        <v>797</v>
      </c>
      <c r="B282" s="76"/>
      <c r="C282" s="77" t="s">
        <v>435</v>
      </c>
      <c r="D282" s="77" t="s">
        <v>76</v>
      </c>
      <c r="E282" s="124" t="s">
        <v>883</v>
      </c>
      <c r="F282" s="125" t="s">
        <v>840</v>
      </c>
    </row>
    <row r="283" spans="1:6" ht="12.75">
      <c r="A283" s="80">
        <v>1</v>
      </c>
      <c r="B283" s="81"/>
      <c r="C283" s="56">
        <v>2</v>
      </c>
      <c r="D283" s="56">
        <v>3</v>
      </c>
      <c r="E283" s="56">
        <v>4</v>
      </c>
      <c r="F283" s="82">
        <v>5</v>
      </c>
    </row>
    <row r="284" spans="1:6" ht="12.75">
      <c r="A284" s="83" t="s">
        <v>1118</v>
      </c>
      <c r="B284" s="130"/>
      <c r="C284" s="119" t="s">
        <v>251</v>
      </c>
      <c r="D284" s="120"/>
      <c r="E284" s="121">
        <f>E313-E285-E303</f>
        <v>56.76</v>
      </c>
      <c r="F284" s="36">
        <f>F313-F285-F303</f>
        <v>-167536.62</v>
      </c>
    </row>
    <row r="285" spans="1:6" ht="12.75">
      <c r="A285" s="89" t="s">
        <v>1222</v>
      </c>
      <c r="B285" s="118"/>
      <c r="C285" s="98" t="s">
        <v>45</v>
      </c>
      <c r="D285" s="99"/>
      <c r="E285" s="44">
        <f>E287+E291+E295+E299</f>
        <v>0</v>
      </c>
      <c r="F285" s="40">
        <f>F287+F291+F295+F299</f>
        <v>0</v>
      </c>
    </row>
    <row r="286" spans="1:6" ht="12.75">
      <c r="A286" s="92" t="s">
        <v>1029</v>
      </c>
      <c r="B286" s="93"/>
      <c r="C286" s="106"/>
      <c r="D286" s="131"/>
      <c r="E286" s="42"/>
      <c r="F286" s="39"/>
    </row>
    <row r="287" spans="1:6" ht="12" customHeight="1">
      <c r="A287" s="97" t="s">
        <v>463</v>
      </c>
      <c r="B287" s="97"/>
      <c r="C287" s="98" t="s">
        <v>377</v>
      </c>
      <c r="D287" s="109"/>
      <c r="E287" s="44">
        <f>E289+E290</f>
        <v>0</v>
      </c>
      <c r="F287" s="40">
        <f>F289+F290</f>
        <v>0</v>
      </c>
    </row>
    <row r="288" spans="1:6" ht="12" customHeight="1">
      <c r="A288" s="100" t="s">
        <v>1024</v>
      </c>
      <c r="B288" s="105"/>
      <c r="C288" s="106"/>
      <c r="D288" s="131"/>
      <c r="E288" s="42"/>
      <c r="F288" s="39"/>
    </row>
    <row r="289" spans="1:6" ht="12" customHeight="1">
      <c r="A289" s="103" t="s">
        <v>20</v>
      </c>
      <c r="B289" s="103"/>
      <c r="C289" s="98" t="s">
        <v>148</v>
      </c>
      <c r="D289" s="109">
        <v>510</v>
      </c>
      <c r="E289" s="44">
        <v>0</v>
      </c>
      <c r="F289" s="40">
        <v>0</v>
      </c>
    </row>
    <row r="290" spans="1:6" ht="12" customHeight="1">
      <c r="A290" s="103" t="s">
        <v>75</v>
      </c>
      <c r="B290" s="103"/>
      <c r="C290" s="98" t="s">
        <v>1180</v>
      </c>
      <c r="D290" s="109">
        <v>610</v>
      </c>
      <c r="E290" s="44">
        <v>0</v>
      </c>
      <c r="F290" s="40">
        <v>0</v>
      </c>
    </row>
    <row r="291" spans="1:6" ht="12" customHeight="1">
      <c r="A291" s="108" t="s">
        <v>853</v>
      </c>
      <c r="B291" s="97"/>
      <c r="C291" s="98" t="s">
        <v>575</v>
      </c>
      <c r="D291" s="109"/>
      <c r="E291" s="44">
        <f>E293+E294</f>
        <v>0</v>
      </c>
      <c r="F291" s="40">
        <f>F293+F294</f>
        <v>0</v>
      </c>
    </row>
    <row r="292" spans="1:6" ht="12" customHeight="1">
      <c r="A292" s="100" t="s">
        <v>1024</v>
      </c>
      <c r="B292" s="105"/>
      <c r="C292" s="106"/>
      <c r="D292" s="131"/>
      <c r="E292" s="42"/>
      <c r="F292" s="39"/>
    </row>
    <row r="293" spans="1:6" ht="12" customHeight="1">
      <c r="A293" s="103" t="s">
        <v>1202</v>
      </c>
      <c r="B293" s="103"/>
      <c r="C293" s="98" t="s">
        <v>159</v>
      </c>
      <c r="D293" s="109">
        <v>510</v>
      </c>
      <c r="E293" s="44">
        <v>0</v>
      </c>
      <c r="F293" s="40">
        <v>0</v>
      </c>
    </row>
    <row r="294" spans="1:6" ht="12" customHeight="1">
      <c r="A294" s="103" t="s">
        <v>1262</v>
      </c>
      <c r="B294" s="103"/>
      <c r="C294" s="98" t="s">
        <v>1045</v>
      </c>
      <c r="D294" s="109">
        <v>610</v>
      </c>
      <c r="E294" s="44">
        <v>0</v>
      </c>
      <c r="F294" s="40">
        <v>0</v>
      </c>
    </row>
    <row r="295" spans="1:6" ht="12" customHeight="1">
      <c r="A295" s="108" t="s">
        <v>1256</v>
      </c>
      <c r="B295" s="97"/>
      <c r="C295" s="98" t="s">
        <v>993</v>
      </c>
      <c r="D295" s="109"/>
      <c r="E295" s="44">
        <f>E297+E298</f>
        <v>0</v>
      </c>
      <c r="F295" s="40">
        <f>F297+F298</f>
        <v>0</v>
      </c>
    </row>
    <row r="296" spans="1:6" ht="12" customHeight="1">
      <c r="A296" s="100" t="s">
        <v>1024</v>
      </c>
      <c r="B296" s="105"/>
      <c r="C296" s="106"/>
      <c r="D296" s="131"/>
      <c r="E296" s="42"/>
      <c r="F296" s="39"/>
    </row>
    <row r="297" spans="1:6" ht="12" customHeight="1">
      <c r="A297" s="103" t="s">
        <v>29</v>
      </c>
      <c r="B297" s="103"/>
      <c r="C297" s="98" t="s">
        <v>752</v>
      </c>
      <c r="D297" s="109">
        <v>510</v>
      </c>
      <c r="E297" s="44">
        <v>0</v>
      </c>
      <c r="F297" s="40">
        <v>0</v>
      </c>
    </row>
    <row r="298" spans="1:6" ht="12" customHeight="1">
      <c r="A298" s="103" t="s">
        <v>371</v>
      </c>
      <c r="B298" s="103"/>
      <c r="C298" s="90" t="s">
        <v>512</v>
      </c>
      <c r="D298" s="17">
        <v>610</v>
      </c>
      <c r="E298" s="41">
        <v>0</v>
      </c>
      <c r="F298" s="38">
        <v>0</v>
      </c>
    </row>
    <row r="299" spans="1:6" ht="12" customHeight="1">
      <c r="A299" s="108" t="s">
        <v>892</v>
      </c>
      <c r="B299" s="97"/>
      <c r="C299" s="98" t="s">
        <v>1244</v>
      </c>
      <c r="D299" s="99"/>
      <c r="E299" s="44">
        <f>E301+E302</f>
        <v>0</v>
      </c>
      <c r="F299" s="40">
        <f>F301+F302</f>
        <v>0</v>
      </c>
    </row>
    <row r="300" spans="1:6" ht="12" customHeight="1">
      <c r="A300" s="100" t="s">
        <v>1024</v>
      </c>
      <c r="B300" s="105"/>
      <c r="C300" s="106"/>
      <c r="D300" s="131"/>
      <c r="E300" s="42"/>
      <c r="F300" s="39"/>
    </row>
    <row r="301" spans="1:6" ht="12" customHeight="1">
      <c r="A301" s="103" t="s">
        <v>182</v>
      </c>
      <c r="B301" s="103"/>
      <c r="C301" s="98" t="s">
        <v>837</v>
      </c>
      <c r="D301" s="109">
        <v>510</v>
      </c>
      <c r="E301" s="44">
        <v>0</v>
      </c>
      <c r="F301" s="40">
        <v>0</v>
      </c>
    </row>
    <row r="302" spans="1:6" ht="12" customHeight="1">
      <c r="A302" s="103" t="s">
        <v>80</v>
      </c>
      <c r="B302" s="103"/>
      <c r="C302" s="90" t="s">
        <v>446</v>
      </c>
      <c r="D302" s="17">
        <v>610</v>
      </c>
      <c r="E302" s="41">
        <v>0</v>
      </c>
      <c r="F302" s="38">
        <v>0</v>
      </c>
    </row>
    <row r="303" spans="1:6" ht="12.75">
      <c r="A303" s="89" t="s">
        <v>1068</v>
      </c>
      <c r="B303" s="118"/>
      <c r="C303" s="98" t="s">
        <v>945</v>
      </c>
      <c r="D303" s="99"/>
      <c r="E303" s="44">
        <f>E305+E310+E311+E312</f>
        <v>0</v>
      </c>
      <c r="F303" s="40">
        <f>F305+F310+F311+F312</f>
        <v>0</v>
      </c>
    </row>
    <row r="304" spans="1:6" ht="12" customHeight="1">
      <c r="A304" s="100" t="s">
        <v>1024</v>
      </c>
      <c r="B304" s="105"/>
      <c r="C304" s="106"/>
      <c r="D304" s="131"/>
      <c r="E304" s="42"/>
      <c r="F304" s="39"/>
    </row>
    <row r="305" spans="1:6" ht="12.75">
      <c r="A305" s="103" t="s">
        <v>710</v>
      </c>
      <c r="B305" s="132"/>
      <c r="C305" s="112" t="s">
        <v>1174</v>
      </c>
      <c r="D305" s="178">
        <v>510</v>
      </c>
      <c r="E305" s="114">
        <v>0</v>
      </c>
      <c r="F305" s="159">
        <v>0</v>
      </c>
    </row>
    <row r="306" spans="1:6" ht="3" customHeight="1">
      <c r="A306" s="151"/>
      <c r="B306" s="151"/>
      <c r="C306" s="152"/>
      <c r="D306" s="152"/>
      <c r="E306" s="153"/>
      <c r="F306" s="153"/>
    </row>
    <row r="307" spans="1:6" ht="12.75">
      <c r="A307" s="103"/>
      <c r="B307" s="103"/>
      <c r="C307" s="99"/>
      <c r="D307" s="99"/>
      <c r="E307" s="166"/>
      <c r="F307" s="160" t="s">
        <v>1052</v>
      </c>
    </row>
    <row r="308" spans="1:6" ht="34.5" customHeight="1">
      <c r="A308" s="156" t="s">
        <v>797</v>
      </c>
      <c r="B308" s="154"/>
      <c r="C308" s="155" t="s">
        <v>435</v>
      </c>
      <c r="D308" s="155" t="s">
        <v>76</v>
      </c>
      <c r="E308" s="155" t="s">
        <v>883</v>
      </c>
      <c r="F308" s="117" t="s">
        <v>840</v>
      </c>
    </row>
    <row r="309" spans="1:6" ht="12.75">
      <c r="A309" s="80">
        <v>1</v>
      </c>
      <c r="B309" s="81"/>
      <c r="C309" s="168">
        <v>2</v>
      </c>
      <c r="D309" s="168">
        <v>3</v>
      </c>
      <c r="E309" s="168">
        <v>4</v>
      </c>
      <c r="F309" s="149">
        <v>5</v>
      </c>
    </row>
    <row r="310" spans="1:6" ht="12.75">
      <c r="A310" s="103" t="s">
        <v>502</v>
      </c>
      <c r="B310" s="103"/>
      <c r="C310" s="98" t="s">
        <v>137</v>
      </c>
      <c r="D310" s="109">
        <v>610</v>
      </c>
      <c r="E310" s="44">
        <v>0</v>
      </c>
      <c r="F310" s="40">
        <v>0</v>
      </c>
    </row>
    <row r="311" spans="1:6" ht="12.75">
      <c r="A311" s="103" t="s">
        <v>1243</v>
      </c>
      <c r="B311" s="103"/>
      <c r="C311" s="90" t="s">
        <v>382</v>
      </c>
      <c r="D311" s="91">
        <v>510</v>
      </c>
      <c r="E311" s="41">
        <v>0</v>
      </c>
      <c r="F311" s="40">
        <v>0</v>
      </c>
    </row>
    <row r="312" spans="1:6" ht="12.75">
      <c r="A312" s="103" t="s">
        <v>1173</v>
      </c>
      <c r="B312" s="103"/>
      <c r="C312" s="90" t="s">
        <v>1261</v>
      </c>
      <c r="D312" s="91">
        <v>610</v>
      </c>
      <c r="E312" s="41">
        <v>0</v>
      </c>
      <c r="F312" s="38">
        <v>0</v>
      </c>
    </row>
    <row r="313" spans="1:6" ht="14.25" customHeight="1">
      <c r="A313" s="89" t="s">
        <v>19</v>
      </c>
      <c r="B313" s="89"/>
      <c r="C313" s="98" t="s">
        <v>181</v>
      </c>
      <c r="D313" s="99"/>
      <c r="E313" s="44">
        <f>E315+E316+E317</f>
        <v>56.76</v>
      </c>
      <c r="F313" s="40">
        <f>F315+F316+F317</f>
        <v>-167536.62</v>
      </c>
    </row>
    <row r="314" spans="1:6" ht="12.75">
      <c r="A314" s="93" t="s">
        <v>1029</v>
      </c>
      <c r="B314" s="93"/>
      <c r="C314" s="106"/>
      <c r="D314" s="131"/>
      <c r="E314" s="42"/>
      <c r="F314" s="39"/>
    </row>
    <row r="315" spans="1:6" ht="12" customHeight="1">
      <c r="A315" s="97" t="s">
        <v>762</v>
      </c>
      <c r="B315" s="97"/>
      <c r="C315" s="98" t="s">
        <v>587</v>
      </c>
      <c r="D315" s="109">
        <v>510</v>
      </c>
      <c r="E315" s="44">
        <v>-18830856.56</v>
      </c>
      <c r="F315" s="40">
        <v>-16149438.6</v>
      </c>
    </row>
    <row r="316" spans="1:6" ht="15.75" customHeight="1">
      <c r="A316" s="108" t="s">
        <v>758</v>
      </c>
      <c r="B316" s="108"/>
      <c r="C316" s="90" t="s">
        <v>679</v>
      </c>
      <c r="D316" s="17">
        <v>610</v>
      </c>
      <c r="E316" s="41">
        <v>18830913.32</v>
      </c>
      <c r="F316" s="38">
        <v>15981901.98</v>
      </c>
    </row>
    <row r="317" spans="1:6" ht="15" customHeight="1">
      <c r="A317" s="108" t="s">
        <v>891</v>
      </c>
      <c r="B317" s="133"/>
      <c r="C317" s="112" t="s">
        <v>1077</v>
      </c>
      <c r="D317" s="113">
        <v>171</v>
      </c>
      <c r="E317" s="114">
        <v>0</v>
      </c>
      <c r="F317" s="43">
        <v>0</v>
      </c>
    </row>
  </sheetData>
  <sheetProtection/>
  <printOptions horizontalCentered="1"/>
  <pageMargins left="0.3937007874015748" right="0.3937007874015748" top="0.6692913385826772" bottom="0.31496062992125984" header="0.31496062992125984" footer="0.31496062992125984"/>
  <pageSetup fitToHeight="0" horizontalDpi="600" verticalDpi="600" orientation="landscape" paperSize="9" scale="85" r:id="rId1"/>
  <rowBreaks count="7" manualBreakCount="7">
    <brk id="40" max="255" man="1"/>
    <brk id="83" max="255" man="1"/>
    <brk id="128" max="255" man="1"/>
    <brk id="171" max="255" man="1"/>
    <brk id="218" max="255" man="1"/>
    <brk id="264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34"/>
  <sheetViews>
    <sheetView zoomScalePageLayoutView="0" workbookViewId="0" topLeftCell="A4">
      <selection activeCell="A317" sqref="A317"/>
    </sheetView>
  </sheetViews>
  <sheetFormatPr defaultColWidth="9.140625" defaultRowHeight="12.75"/>
  <cols>
    <col min="1" max="1" width="46.57421875" style="0" customWidth="1"/>
    <col min="2" max="2" width="10.421875" style="0" customWidth="1"/>
    <col min="3" max="3" width="15.421875" style="0" customWidth="1"/>
    <col min="4" max="4" width="13.140625" style="0" customWidth="1"/>
    <col min="5" max="5" width="14.57421875" style="0" customWidth="1"/>
    <col min="6" max="6" width="15.28125" style="0" customWidth="1"/>
    <col min="7" max="7" width="19.7109375" style="0" customWidth="1"/>
  </cols>
  <sheetData>
    <row r="1" spans="2:7" s="25" customFormat="1" ht="12.75">
      <c r="B1" s="26"/>
      <c r="D1" s="27"/>
      <c r="E1" s="27"/>
      <c r="F1" s="27"/>
      <c r="G1" s="27"/>
    </row>
    <row r="2" spans="1:7" s="12" customFormat="1" ht="12.75">
      <c r="A2" s="28" t="s">
        <v>1123</v>
      </c>
      <c r="B2" s="28"/>
      <c r="C2" s="28"/>
      <c r="D2" s="28"/>
      <c r="E2" s="28"/>
      <c r="F2" s="28"/>
      <c r="G2" s="28"/>
    </row>
    <row r="3" spans="1:2" s="12" customFormat="1" ht="12.75">
      <c r="A3" s="23"/>
      <c r="B3" s="14"/>
    </row>
    <row r="4" spans="1:7" s="12" customFormat="1" ht="17.25" customHeight="1">
      <c r="A4" s="205" t="s">
        <v>797</v>
      </c>
      <c r="B4" s="209" t="s">
        <v>435</v>
      </c>
      <c r="C4" s="211" t="s">
        <v>76</v>
      </c>
      <c r="D4" s="213" t="s">
        <v>519</v>
      </c>
      <c r="E4" s="215" t="s">
        <v>882</v>
      </c>
      <c r="F4" s="216"/>
      <c r="G4" s="207" t="s">
        <v>244</v>
      </c>
    </row>
    <row r="5" spans="1:7" s="12" customFormat="1" ht="17.25" customHeight="1">
      <c r="A5" s="206"/>
      <c r="B5" s="210"/>
      <c r="C5" s="212"/>
      <c r="D5" s="214"/>
      <c r="E5" s="20"/>
      <c r="F5" s="18"/>
      <c r="G5" s="208"/>
    </row>
    <row r="6" spans="1:7" s="12" customFormat="1" ht="12.75">
      <c r="A6" s="29">
        <v>1</v>
      </c>
      <c r="B6" s="141">
        <v>2</v>
      </c>
      <c r="C6" s="19">
        <v>3</v>
      </c>
      <c r="D6" s="19">
        <v>4</v>
      </c>
      <c r="E6" s="15">
        <v>5</v>
      </c>
      <c r="F6" s="149">
        <v>6</v>
      </c>
      <c r="G6" s="150">
        <v>7</v>
      </c>
    </row>
    <row r="7" spans="1:7" s="12" customFormat="1" ht="14.25" customHeight="1">
      <c r="A7" s="142" t="s">
        <v>757</v>
      </c>
      <c r="B7" s="119" t="s">
        <v>1156</v>
      </c>
      <c r="C7" s="181" t="s">
        <v>983</v>
      </c>
      <c r="D7" s="16" t="s">
        <v>983</v>
      </c>
      <c r="E7" s="16" t="s">
        <v>983</v>
      </c>
      <c r="F7" s="35" t="s">
        <v>983</v>
      </c>
      <c r="G7" s="36">
        <v>18718230.92</v>
      </c>
    </row>
    <row r="8" spans="1:7" s="12" customFormat="1" ht="12.75">
      <c r="A8" s="180" t="s">
        <v>1029</v>
      </c>
      <c r="B8" s="110"/>
      <c r="C8" s="183"/>
      <c r="D8" s="184"/>
      <c r="E8" s="184"/>
      <c r="F8" s="95"/>
      <c r="G8" s="37"/>
    </row>
    <row r="9" spans="1:7" s="12" customFormat="1" ht="12.75">
      <c r="A9" s="202" t="s">
        <v>1217</v>
      </c>
      <c r="B9" s="182" t="s">
        <v>1156</v>
      </c>
      <c r="C9" s="182" t="s">
        <v>843</v>
      </c>
      <c r="D9" s="179" t="s">
        <v>1179</v>
      </c>
      <c r="E9" s="179" t="s">
        <v>342</v>
      </c>
      <c r="F9" s="109"/>
      <c r="G9" s="40">
        <v>9783954.3</v>
      </c>
    </row>
    <row r="10" spans="1:7" s="12" customFormat="1" ht="12.75">
      <c r="A10" s="202" t="s">
        <v>1217</v>
      </c>
      <c r="B10" s="182" t="s">
        <v>1156</v>
      </c>
      <c r="C10" s="182" t="s">
        <v>843</v>
      </c>
      <c r="D10" s="179" t="s">
        <v>1179</v>
      </c>
      <c r="E10" s="179" t="s">
        <v>1283</v>
      </c>
      <c r="F10" s="109"/>
      <c r="G10" s="40">
        <v>79634</v>
      </c>
    </row>
    <row r="11" spans="1:7" s="12" customFormat="1" ht="12.75">
      <c r="A11" s="202" t="s">
        <v>1001</v>
      </c>
      <c r="B11" s="182" t="s">
        <v>1156</v>
      </c>
      <c r="C11" s="182" t="s">
        <v>194</v>
      </c>
      <c r="D11" s="179" t="s">
        <v>1172</v>
      </c>
      <c r="E11" s="179" t="s">
        <v>342</v>
      </c>
      <c r="F11" s="109"/>
      <c r="G11" s="40">
        <v>2925160.69</v>
      </c>
    </row>
    <row r="12" spans="1:7" s="12" customFormat="1" ht="12.75">
      <c r="A12" s="202" t="s">
        <v>1001</v>
      </c>
      <c r="B12" s="182" t="s">
        <v>1156</v>
      </c>
      <c r="C12" s="182" t="s">
        <v>194</v>
      </c>
      <c r="D12" s="179" t="s">
        <v>1172</v>
      </c>
      <c r="E12" s="179" t="s">
        <v>1283</v>
      </c>
      <c r="F12" s="109"/>
      <c r="G12" s="40">
        <v>24049</v>
      </c>
    </row>
    <row r="13" spans="1:7" s="12" customFormat="1" ht="12.75">
      <c r="A13" s="202" t="s">
        <v>580</v>
      </c>
      <c r="B13" s="182" t="s">
        <v>1156</v>
      </c>
      <c r="C13" s="182" t="s">
        <v>452</v>
      </c>
      <c r="D13" s="179" t="s">
        <v>613</v>
      </c>
      <c r="E13" s="179" t="s">
        <v>342</v>
      </c>
      <c r="F13" s="109"/>
      <c r="G13" s="40">
        <v>7178.59</v>
      </c>
    </row>
    <row r="14" spans="1:7" s="12" customFormat="1" ht="12.75">
      <c r="A14" s="202" t="s">
        <v>1122</v>
      </c>
      <c r="B14" s="182" t="s">
        <v>1156</v>
      </c>
      <c r="C14" s="182" t="s">
        <v>1083</v>
      </c>
      <c r="D14" s="179" t="s">
        <v>613</v>
      </c>
      <c r="E14" s="179" t="s">
        <v>342</v>
      </c>
      <c r="F14" s="109"/>
      <c r="G14" s="40">
        <v>104484.87</v>
      </c>
    </row>
    <row r="15" spans="1:7" s="12" customFormat="1" ht="12.75">
      <c r="A15" s="202" t="s">
        <v>807</v>
      </c>
      <c r="B15" s="182" t="s">
        <v>1156</v>
      </c>
      <c r="C15" s="182" t="s">
        <v>1083</v>
      </c>
      <c r="D15" s="179" t="s">
        <v>273</v>
      </c>
      <c r="E15" s="179" t="s">
        <v>342</v>
      </c>
      <c r="F15" s="109"/>
      <c r="G15" s="40">
        <v>1275957.48</v>
      </c>
    </row>
    <row r="16" spans="1:7" s="12" customFormat="1" ht="12.75">
      <c r="A16" s="202" t="s">
        <v>127</v>
      </c>
      <c r="B16" s="182" t="s">
        <v>1156</v>
      </c>
      <c r="C16" s="182" t="s">
        <v>445</v>
      </c>
      <c r="D16" s="179" t="s">
        <v>613</v>
      </c>
      <c r="E16" s="179" t="s">
        <v>342</v>
      </c>
      <c r="F16" s="109"/>
      <c r="G16" s="40">
        <v>1022165.2</v>
      </c>
    </row>
    <row r="17" spans="1:7" s="12" customFormat="1" ht="12.75">
      <c r="A17" s="202" t="s">
        <v>468</v>
      </c>
      <c r="B17" s="182" t="s">
        <v>1156</v>
      </c>
      <c r="C17" s="182" t="s">
        <v>117</v>
      </c>
      <c r="D17" s="179" t="s">
        <v>613</v>
      </c>
      <c r="E17" s="179" t="s">
        <v>342</v>
      </c>
      <c r="F17" s="109"/>
      <c r="G17" s="40">
        <v>2305806.47</v>
      </c>
    </row>
    <row r="18" spans="1:7" s="12" customFormat="1" ht="12.75">
      <c r="A18" s="202" t="s">
        <v>468</v>
      </c>
      <c r="B18" s="182" t="s">
        <v>1156</v>
      </c>
      <c r="C18" s="182" t="s">
        <v>117</v>
      </c>
      <c r="D18" s="179" t="s">
        <v>613</v>
      </c>
      <c r="E18" s="179" t="s">
        <v>682</v>
      </c>
      <c r="F18" s="109"/>
      <c r="G18" s="40">
        <v>138528</v>
      </c>
    </row>
    <row r="19" spans="1:7" s="12" customFormat="1" ht="22.5">
      <c r="A19" s="202" t="s">
        <v>481</v>
      </c>
      <c r="B19" s="182" t="s">
        <v>1156</v>
      </c>
      <c r="C19" s="182" t="s">
        <v>453</v>
      </c>
      <c r="D19" s="179" t="s">
        <v>1179</v>
      </c>
      <c r="E19" s="179" t="s">
        <v>342</v>
      </c>
      <c r="F19" s="109"/>
      <c r="G19" s="40">
        <v>18070.29</v>
      </c>
    </row>
    <row r="20" spans="1:7" s="12" customFormat="1" ht="22.5">
      <c r="A20" s="202" t="s">
        <v>1142</v>
      </c>
      <c r="B20" s="182" t="s">
        <v>1156</v>
      </c>
      <c r="C20" s="182" t="s">
        <v>844</v>
      </c>
      <c r="D20" s="179" t="s">
        <v>1200</v>
      </c>
      <c r="E20" s="179" t="s">
        <v>342</v>
      </c>
      <c r="F20" s="109"/>
      <c r="G20" s="40">
        <v>1000</v>
      </c>
    </row>
    <row r="21" spans="1:7" s="12" customFormat="1" ht="12.75">
      <c r="A21" s="202" t="s">
        <v>155</v>
      </c>
      <c r="B21" s="182" t="s">
        <v>1156</v>
      </c>
      <c r="C21" s="182" t="s">
        <v>430</v>
      </c>
      <c r="D21" s="179" t="s">
        <v>613</v>
      </c>
      <c r="E21" s="179" t="s">
        <v>342</v>
      </c>
      <c r="F21" s="109"/>
      <c r="G21" s="40">
        <v>798855</v>
      </c>
    </row>
    <row r="22" spans="1:7" s="12" customFormat="1" ht="22.5">
      <c r="A22" s="202" t="s">
        <v>1215</v>
      </c>
      <c r="B22" s="182" t="s">
        <v>1156</v>
      </c>
      <c r="C22" s="182" t="s">
        <v>680</v>
      </c>
      <c r="D22" s="179" t="s">
        <v>613</v>
      </c>
      <c r="E22" s="179" t="s">
        <v>342</v>
      </c>
      <c r="F22" s="109"/>
      <c r="G22" s="40">
        <v>6180</v>
      </c>
    </row>
    <row r="23" spans="1:7" s="12" customFormat="1" ht="12.75">
      <c r="A23" s="202" t="s">
        <v>971</v>
      </c>
      <c r="B23" s="182" t="s">
        <v>1156</v>
      </c>
      <c r="C23" s="182" t="s">
        <v>995</v>
      </c>
      <c r="D23" s="179" t="s">
        <v>613</v>
      </c>
      <c r="E23" s="179" t="s">
        <v>342</v>
      </c>
      <c r="F23" s="109"/>
      <c r="G23" s="40">
        <v>2300</v>
      </c>
    </row>
    <row r="24" spans="1:7" s="12" customFormat="1" ht="12.75">
      <c r="A24" s="202" t="s">
        <v>1221</v>
      </c>
      <c r="B24" s="182" t="s">
        <v>1156</v>
      </c>
      <c r="C24" s="182" t="s">
        <v>341</v>
      </c>
      <c r="D24" s="179" t="s">
        <v>613</v>
      </c>
      <c r="E24" s="179" t="s">
        <v>342</v>
      </c>
      <c r="F24" s="109"/>
      <c r="G24" s="40">
        <v>14082</v>
      </c>
    </row>
    <row r="25" spans="1:7" s="12" customFormat="1" ht="22.5">
      <c r="A25" s="202" t="s">
        <v>291</v>
      </c>
      <c r="B25" s="182" t="s">
        <v>1156</v>
      </c>
      <c r="C25" s="182" t="s">
        <v>1002</v>
      </c>
      <c r="D25" s="179" t="s">
        <v>613</v>
      </c>
      <c r="E25" s="179" t="s">
        <v>342</v>
      </c>
      <c r="F25" s="109"/>
      <c r="G25" s="40">
        <v>208000.03</v>
      </c>
    </row>
    <row r="26" spans="1:7" s="12" customFormat="1" ht="22.5">
      <c r="A26" s="202" t="s">
        <v>1242</v>
      </c>
      <c r="B26" s="182" t="s">
        <v>1156</v>
      </c>
      <c r="C26" s="182" t="s">
        <v>687</v>
      </c>
      <c r="D26" s="179" t="s">
        <v>613</v>
      </c>
      <c r="E26" s="179" t="s">
        <v>342</v>
      </c>
      <c r="F26" s="109"/>
      <c r="G26" s="40">
        <v>2825</v>
      </c>
    </row>
    <row r="27" spans="1:256" s="13" customFormat="1" ht="0.75" customHeight="1">
      <c r="A27" s="203"/>
      <c r="B27" s="49"/>
      <c r="C27" s="21"/>
      <c r="D27" s="21"/>
      <c r="E27" s="21"/>
      <c r="F27" s="21"/>
      <c r="G27" s="2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5" customFormat="1" ht="13.5">
      <c r="A28" s="24"/>
      <c r="B28" s="22"/>
      <c r="C28" s="22"/>
      <c r="D28" s="22"/>
      <c r="E28" s="22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4" s="5" customFormat="1" ht="12.75">
      <c r="A29" s="2" t="s">
        <v>1061</v>
      </c>
      <c r="B29" s="4"/>
      <c r="C29" s="10" t="s">
        <v>200</v>
      </c>
      <c r="D29" s="11"/>
    </row>
    <row r="30" spans="1:4" s="5" customFormat="1" ht="12.75">
      <c r="A30" s="1"/>
      <c r="B30" s="6" t="s">
        <v>620</v>
      </c>
      <c r="C30" s="7" t="s">
        <v>353</v>
      </c>
      <c r="D30" s="7"/>
    </row>
    <row r="31" spans="1:4" s="5" customFormat="1" ht="12.75">
      <c r="A31" s="2" t="s">
        <v>101</v>
      </c>
      <c r="B31" s="4"/>
      <c r="C31" s="10" t="s">
        <v>121</v>
      </c>
      <c r="D31" s="11"/>
    </row>
    <row r="32" spans="1:4" s="5" customFormat="1" ht="12.75">
      <c r="A32" s="2" t="s">
        <v>533</v>
      </c>
      <c r="B32" s="6" t="s">
        <v>620</v>
      </c>
      <c r="C32" s="7" t="s">
        <v>353</v>
      </c>
      <c r="D32" s="7"/>
    </row>
    <row r="33" spans="2:4" s="5" customFormat="1" ht="12.75">
      <c r="B33" s="3"/>
      <c r="C33" s="3"/>
      <c r="D33" s="3"/>
    </row>
    <row r="34" ht="12.75">
      <c r="A34" s="8" t="s">
        <v>192</v>
      </c>
    </row>
  </sheetData>
  <sheetProtection/>
  <mergeCells count="6">
    <mergeCell ref="A4:A5"/>
    <mergeCell ref="G4:G5"/>
    <mergeCell ref="B4:B5"/>
    <mergeCell ref="C4:C5"/>
    <mergeCell ref="D4:D5"/>
    <mergeCell ref="E4:F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331"/>
  <sheetViews>
    <sheetView zoomScalePageLayoutView="0" workbookViewId="0" topLeftCell="A190">
      <selection activeCell="A1" sqref="A1"/>
    </sheetView>
  </sheetViews>
  <sheetFormatPr defaultColWidth="9.140625" defaultRowHeight="12.75"/>
  <cols>
    <col min="1" max="1" width="20.7109375" style="5" customWidth="1"/>
    <col min="2" max="2" width="48.00390625" style="9" customWidth="1"/>
    <col min="3" max="3" width="11.7109375" style="5" customWidth="1"/>
    <col min="4" max="16384" width="9.140625" style="5" customWidth="1"/>
  </cols>
  <sheetData>
    <row r="1" spans="2:256" ht="12.75">
      <c r="B1" s="134" t="s">
        <v>212</v>
      </c>
      <c r="C1" s="5" t="s">
        <v>610</v>
      </c>
      <c r="IU1" s="31" t="s">
        <v>489</v>
      </c>
      <c r="IV1" s="5" t="s">
        <v>11</v>
      </c>
    </row>
    <row r="2" spans="2:3" ht="25.5">
      <c r="B2" s="134" t="s">
        <v>671</v>
      </c>
      <c r="C2" s="5" t="s">
        <v>610</v>
      </c>
    </row>
    <row r="3" spans="2:3" ht="25.5">
      <c r="B3" s="134" t="s">
        <v>395</v>
      </c>
      <c r="C3" s="5" t="s">
        <v>610</v>
      </c>
    </row>
    <row r="4" spans="1:3" ht="12.75">
      <c r="A4" s="5" t="s">
        <v>1216</v>
      </c>
      <c r="B4" s="134" t="s">
        <v>329</v>
      </c>
      <c r="C4" s="5" t="s">
        <v>610</v>
      </c>
    </row>
    <row r="5" spans="1:3" ht="12.75">
      <c r="A5" s="5" t="s">
        <v>911</v>
      </c>
      <c r="B5" s="134" t="s">
        <v>250</v>
      </c>
      <c r="C5" s="5" t="s">
        <v>610</v>
      </c>
    </row>
    <row r="6" spans="1:3" ht="12.75">
      <c r="A6" s="5" t="s">
        <v>1199</v>
      </c>
      <c r="B6" s="134" t="s">
        <v>1018</v>
      </c>
      <c r="C6" s="5" t="s">
        <v>610</v>
      </c>
    </row>
    <row r="7" spans="1:3" ht="25.5">
      <c r="A7" s="5" t="s">
        <v>110</v>
      </c>
      <c r="B7" s="134" t="s">
        <v>87</v>
      </c>
      <c r="C7" s="5" t="s">
        <v>610</v>
      </c>
    </row>
    <row r="8" spans="1:3" ht="12.75">
      <c r="A8" s="5" t="s">
        <v>16</v>
      </c>
      <c r="B8" s="134" t="s">
        <v>647</v>
      </c>
      <c r="C8" s="5" t="s">
        <v>610</v>
      </c>
    </row>
    <row r="9" spans="1:3" ht="12.75">
      <c r="A9" s="5" t="s">
        <v>662</v>
      </c>
      <c r="B9" s="134" t="s">
        <v>496</v>
      </c>
      <c r="C9" s="5" t="s">
        <v>610</v>
      </c>
    </row>
    <row r="10" spans="1:3" ht="25.5">
      <c r="A10" s="5" t="s">
        <v>225</v>
      </c>
      <c r="B10" s="134" t="s">
        <v>543</v>
      </c>
      <c r="C10" s="5" t="s">
        <v>610</v>
      </c>
    </row>
    <row r="11" spans="1:3" ht="25.5">
      <c r="A11" s="5" t="s">
        <v>970</v>
      </c>
      <c r="B11" s="134" t="s">
        <v>262</v>
      </c>
      <c r="C11" s="5" t="s">
        <v>610</v>
      </c>
    </row>
    <row r="12" spans="1:3" ht="12.75">
      <c r="A12" s="137"/>
      <c r="B12" s="138" t="s">
        <v>1171</v>
      </c>
      <c r="C12" s="137" t="s">
        <v>610</v>
      </c>
    </row>
    <row r="13" spans="1:3" ht="12.75">
      <c r="A13" s="32" t="s">
        <v>640</v>
      </c>
      <c r="B13" s="33" t="s">
        <v>23</v>
      </c>
      <c r="C13" s="32" t="s">
        <v>610</v>
      </c>
    </row>
    <row r="14" spans="1:3" ht="12.75">
      <c r="A14" s="32" t="s">
        <v>306</v>
      </c>
      <c r="B14" s="33" t="s">
        <v>340</v>
      </c>
      <c r="C14" s="32" t="s">
        <v>610</v>
      </c>
    </row>
    <row r="15" spans="1:3" ht="12.75">
      <c r="A15" s="32" t="s">
        <v>1280</v>
      </c>
      <c r="B15" s="33" t="s">
        <v>686</v>
      </c>
      <c r="C15" s="32" t="s">
        <v>610</v>
      </c>
    </row>
    <row r="16" spans="1:3" ht="12.75">
      <c r="A16" s="32" t="s">
        <v>952</v>
      </c>
      <c r="B16" s="33" t="s">
        <v>992</v>
      </c>
      <c r="C16" s="32" t="s">
        <v>610</v>
      </c>
    </row>
    <row r="17" spans="1:3" ht="12.75">
      <c r="A17" s="32" t="s">
        <v>646</v>
      </c>
      <c r="B17" s="33" t="s">
        <v>28</v>
      </c>
      <c r="C17" s="32" t="s">
        <v>610</v>
      </c>
    </row>
    <row r="18" spans="1:3" ht="12.75">
      <c r="A18" s="32" t="s">
        <v>310</v>
      </c>
      <c r="B18" s="33" t="s">
        <v>346</v>
      </c>
      <c r="C18" s="32" t="s">
        <v>610</v>
      </c>
    </row>
    <row r="19" spans="1:3" ht="12.75">
      <c r="A19" s="32" t="s">
        <v>1276</v>
      </c>
      <c r="B19" s="33" t="s">
        <v>678</v>
      </c>
      <c r="C19" s="32" t="s">
        <v>610</v>
      </c>
    </row>
    <row r="20" spans="1:3" ht="12.75">
      <c r="A20" s="32" t="s">
        <v>951</v>
      </c>
      <c r="B20" s="33" t="s">
        <v>991</v>
      </c>
      <c r="C20" s="32" t="s">
        <v>610</v>
      </c>
    </row>
    <row r="21" spans="1:3" ht="12.75">
      <c r="A21" s="32" t="s">
        <v>645</v>
      </c>
      <c r="B21" s="33" t="s">
        <v>27</v>
      </c>
      <c r="C21" s="32" t="s">
        <v>610</v>
      </c>
    </row>
    <row r="22" spans="1:3" ht="12.75">
      <c r="A22" s="32" t="s">
        <v>1187</v>
      </c>
      <c r="B22" s="33" t="s">
        <v>746</v>
      </c>
      <c r="C22" s="32" t="s">
        <v>610</v>
      </c>
    </row>
    <row r="23" spans="1:3" ht="12.75">
      <c r="A23" s="32" t="s">
        <v>229</v>
      </c>
      <c r="B23" s="33" t="s">
        <v>429</v>
      </c>
      <c r="C23" s="32" t="s">
        <v>610</v>
      </c>
    </row>
    <row r="24" spans="1:3" ht="12" customHeight="1">
      <c r="A24" s="32" t="s">
        <v>336</v>
      </c>
      <c r="B24" s="33" t="s">
        <v>270</v>
      </c>
      <c r="C24" s="32" t="s">
        <v>610</v>
      </c>
    </row>
    <row r="25" spans="1:3" ht="12.75">
      <c r="A25" s="32" t="s">
        <v>18</v>
      </c>
      <c r="B25" s="33" t="s">
        <v>609</v>
      </c>
      <c r="C25" s="32" t="s">
        <v>610</v>
      </c>
    </row>
    <row r="26" spans="1:3" ht="12.75">
      <c r="A26" s="32" t="s">
        <v>977</v>
      </c>
      <c r="B26" s="33" t="s">
        <v>916</v>
      </c>
      <c r="C26" s="32" t="s">
        <v>610</v>
      </c>
    </row>
    <row r="27" spans="1:3" ht="12.75">
      <c r="A27" s="32" t="s">
        <v>670</v>
      </c>
      <c r="B27" s="33" t="s">
        <v>1241</v>
      </c>
      <c r="C27" s="32" t="s">
        <v>610</v>
      </c>
    </row>
    <row r="28" spans="1:3" ht="12.75">
      <c r="A28" s="32" t="s">
        <v>328</v>
      </c>
      <c r="B28" s="33" t="s">
        <v>261</v>
      </c>
      <c r="C28" s="32" t="s">
        <v>610</v>
      </c>
    </row>
    <row r="29" spans="1:3" ht="12.75">
      <c r="A29" s="32" t="s">
        <v>14</v>
      </c>
      <c r="B29" s="33" t="s">
        <v>603</v>
      </c>
      <c r="C29" s="32" t="s">
        <v>610</v>
      </c>
    </row>
    <row r="30" spans="1:3" ht="12.75">
      <c r="A30" s="32" t="s">
        <v>982</v>
      </c>
      <c r="B30" s="33" t="s">
        <v>923</v>
      </c>
      <c r="C30" s="32" t="s">
        <v>610</v>
      </c>
    </row>
    <row r="31" spans="1:3" ht="12.75">
      <c r="A31" s="32" t="s">
        <v>41</v>
      </c>
      <c r="B31" s="33" t="s">
        <v>635</v>
      </c>
      <c r="C31" s="32" t="s">
        <v>610</v>
      </c>
    </row>
    <row r="32" spans="1:3" ht="12.75">
      <c r="A32" s="32" t="s">
        <v>363</v>
      </c>
      <c r="B32" s="33" t="s">
        <v>298</v>
      </c>
      <c r="C32" s="32" t="s">
        <v>610</v>
      </c>
    </row>
    <row r="33" spans="1:3" ht="12.75">
      <c r="A33" s="32" t="s">
        <v>694</v>
      </c>
      <c r="B33" s="33" t="s">
        <v>1260</v>
      </c>
      <c r="C33" s="32" t="s">
        <v>610</v>
      </c>
    </row>
    <row r="34" spans="1:3" ht="12.75">
      <c r="A34" s="32" t="s">
        <v>1014</v>
      </c>
      <c r="B34" s="33" t="s">
        <v>944</v>
      </c>
      <c r="C34" s="32" t="s">
        <v>610</v>
      </c>
    </row>
    <row r="35" spans="1:3" ht="12.75">
      <c r="A35" s="32" t="s">
        <v>36</v>
      </c>
      <c r="B35" s="33" t="s">
        <v>629</v>
      </c>
      <c r="C35" s="32" t="s">
        <v>610</v>
      </c>
    </row>
    <row r="36" spans="1:3" ht="12.75">
      <c r="A36" s="32" t="s">
        <v>619</v>
      </c>
      <c r="B36" s="33" t="s">
        <v>2</v>
      </c>
      <c r="C36" s="32" t="s">
        <v>610</v>
      </c>
    </row>
    <row r="37" spans="1:3" ht="12.75">
      <c r="A37" s="32" t="s">
        <v>1252</v>
      </c>
      <c r="B37" s="33" t="s">
        <v>657</v>
      </c>
      <c r="C37" s="32" t="s">
        <v>610</v>
      </c>
    </row>
    <row r="38" spans="1:3" ht="12.75">
      <c r="A38" s="32" t="s">
        <v>285</v>
      </c>
      <c r="B38" s="33" t="s">
        <v>325</v>
      </c>
      <c r="C38" s="32" t="s">
        <v>610</v>
      </c>
    </row>
    <row r="39" spans="1:3" ht="12.75">
      <c r="A39" s="32" t="s">
        <v>624</v>
      </c>
      <c r="B39" s="33" t="s">
        <v>10</v>
      </c>
      <c r="C39" s="32" t="s">
        <v>610</v>
      </c>
    </row>
    <row r="40" spans="1:3" ht="12" customHeight="1">
      <c r="A40" s="32" t="s">
        <v>929</v>
      </c>
      <c r="B40" s="33" t="s">
        <v>962</v>
      </c>
      <c r="C40" s="32" t="s">
        <v>610</v>
      </c>
    </row>
    <row r="41" spans="1:3" ht="12.75">
      <c r="A41" s="32" t="s">
        <v>1251</v>
      </c>
      <c r="B41" s="33" t="s">
        <v>656</v>
      </c>
      <c r="C41" s="32" t="s">
        <v>610</v>
      </c>
    </row>
    <row r="42" spans="1:3" ht="12.75">
      <c r="A42" s="32" t="s">
        <v>224</v>
      </c>
      <c r="B42" s="33" t="s">
        <v>422</v>
      </c>
      <c r="C42" s="32" t="s">
        <v>610</v>
      </c>
    </row>
    <row r="43" spans="1:3" ht="12.75">
      <c r="A43" s="32" t="s">
        <v>871</v>
      </c>
      <c r="B43" s="33" t="s">
        <v>1073</v>
      </c>
      <c r="C43" s="32" t="s">
        <v>610</v>
      </c>
    </row>
    <row r="44" spans="1:3" ht="12.75">
      <c r="A44" s="32" t="s">
        <v>568</v>
      </c>
      <c r="B44" s="33" t="s">
        <v>109</v>
      </c>
      <c r="C44" s="32" t="s">
        <v>610</v>
      </c>
    </row>
    <row r="45" spans="1:3" ht="12.75">
      <c r="A45" s="32" t="s">
        <v>1186</v>
      </c>
      <c r="B45" s="33" t="s">
        <v>745</v>
      </c>
      <c r="C45" s="32" t="s">
        <v>610</v>
      </c>
    </row>
    <row r="46" spans="1:3" ht="12.75">
      <c r="A46" s="32" t="s">
        <v>870</v>
      </c>
      <c r="B46" s="33" t="s">
        <v>1072</v>
      </c>
      <c r="C46" s="32" t="s">
        <v>610</v>
      </c>
    </row>
    <row r="47" spans="1:3" ht="12.75">
      <c r="A47" s="32" t="s">
        <v>1141</v>
      </c>
      <c r="B47" s="33" t="s">
        <v>786</v>
      </c>
      <c r="C47" s="32" t="s">
        <v>610</v>
      </c>
    </row>
    <row r="48" spans="1:3" ht="12.75">
      <c r="A48" s="32" t="s">
        <v>826</v>
      </c>
      <c r="B48" s="33" t="s">
        <v>1099</v>
      </c>
      <c r="C48" s="32" t="s">
        <v>610</v>
      </c>
    </row>
    <row r="49" spans="1:3" ht="12.75">
      <c r="A49" s="32" t="s">
        <v>527</v>
      </c>
      <c r="B49" s="33" t="s">
        <v>147</v>
      </c>
      <c r="C49" s="32" t="s">
        <v>610</v>
      </c>
    </row>
    <row r="50" spans="1:3" ht="12.75">
      <c r="A50" s="32" t="s">
        <v>1275</v>
      </c>
      <c r="B50" s="33" t="s">
        <v>677</v>
      </c>
      <c r="C50" s="32" t="s">
        <v>610</v>
      </c>
    </row>
    <row r="51" spans="1:3" ht="12.75">
      <c r="A51" s="32" t="s">
        <v>71</v>
      </c>
      <c r="B51" s="33" t="s">
        <v>586</v>
      </c>
      <c r="C51" s="32" t="s">
        <v>610</v>
      </c>
    </row>
    <row r="52" spans="1:3" ht="12.75">
      <c r="A52" s="32" t="s">
        <v>488</v>
      </c>
      <c r="B52" s="33" t="s">
        <v>180</v>
      </c>
      <c r="C52" s="32" t="s">
        <v>610</v>
      </c>
    </row>
    <row r="53" spans="1:3" ht="12.75">
      <c r="A53" s="32" t="s">
        <v>228</v>
      </c>
      <c r="B53" s="33" t="s">
        <v>428</v>
      </c>
      <c r="C53" s="32" t="s">
        <v>610</v>
      </c>
    </row>
    <row r="54" spans="1:3" ht="12.75">
      <c r="A54" s="32" t="s">
        <v>567</v>
      </c>
      <c r="B54" s="33" t="s">
        <v>108</v>
      </c>
      <c r="C54" s="32" t="s">
        <v>610</v>
      </c>
    </row>
    <row r="55" spans="1:3" ht="12.75">
      <c r="A55" s="32" t="s">
        <v>869</v>
      </c>
      <c r="B55" s="33" t="s">
        <v>1071</v>
      </c>
      <c r="C55" s="32" t="s">
        <v>610</v>
      </c>
    </row>
    <row r="56" spans="1:3" ht="12.75">
      <c r="A56" s="32" t="s">
        <v>1191</v>
      </c>
      <c r="B56" s="33" t="s">
        <v>751</v>
      </c>
      <c r="C56" s="32" t="s">
        <v>610</v>
      </c>
    </row>
    <row r="57" spans="1:3" ht="12.75">
      <c r="A57" s="32" t="s">
        <v>223</v>
      </c>
      <c r="B57" s="33" t="s">
        <v>421</v>
      </c>
      <c r="C57" s="32" t="s">
        <v>610</v>
      </c>
    </row>
    <row r="58" spans="1:3" ht="12.75">
      <c r="A58" s="32" t="s">
        <v>559</v>
      </c>
      <c r="B58" s="33" t="s">
        <v>100</v>
      </c>
      <c r="C58" s="32" t="s">
        <v>610</v>
      </c>
    </row>
    <row r="59" spans="1:3" ht="12.75">
      <c r="A59" s="32" t="s">
        <v>222</v>
      </c>
      <c r="B59" s="33" t="s">
        <v>420</v>
      </c>
      <c r="C59" s="32" t="s">
        <v>610</v>
      </c>
    </row>
    <row r="60" spans="1:3" ht="12.75">
      <c r="A60" s="32" t="s">
        <v>639</v>
      </c>
      <c r="B60" s="33" t="s">
        <v>22</v>
      </c>
      <c r="C60" s="32" t="s">
        <v>610</v>
      </c>
    </row>
    <row r="61" spans="1:3" ht="12.75">
      <c r="A61" s="32" t="s">
        <v>698</v>
      </c>
      <c r="B61" s="33" t="s">
        <v>1269</v>
      </c>
      <c r="C61" s="32" t="s">
        <v>610</v>
      </c>
    </row>
    <row r="62" spans="1:3" ht="12.75">
      <c r="A62" s="32" t="s">
        <v>600</v>
      </c>
      <c r="B62" s="33" t="s">
        <v>68</v>
      </c>
      <c r="C62" s="32" t="s">
        <v>610</v>
      </c>
    </row>
    <row r="63" spans="1:3" ht="12.75">
      <c r="A63" s="32" t="s">
        <v>1147</v>
      </c>
      <c r="B63" s="33" t="s">
        <v>794</v>
      </c>
      <c r="C63" s="32" t="s">
        <v>610</v>
      </c>
    </row>
    <row r="64" spans="1:3" ht="12.75">
      <c r="A64" s="32" t="s">
        <v>833</v>
      </c>
      <c r="B64" s="33" t="s">
        <v>1109</v>
      </c>
      <c r="C64" s="32" t="s">
        <v>610</v>
      </c>
    </row>
    <row r="65" spans="1:3" ht="12.75">
      <c r="A65" s="32" t="s">
        <v>518</v>
      </c>
      <c r="B65" s="33" t="s">
        <v>136</v>
      </c>
      <c r="C65" s="32" t="s">
        <v>610</v>
      </c>
    </row>
    <row r="66" spans="1:3" ht="12.75">
      <c r="A66" s="32" t="s">
        <v>191</v>
      </c>
      <c r="B66" s="33" t="s">
        <v>473</v>
      </c>
      <c r="C66" s="32" t="s">
        <v>610</v>
      </c>
    </row>
    <row r="67" spans="1:3" ht="12.75">
      <c r="A67" s="32" t="s">
        <v>1140</v>
      </c>
      <c r="B67" s="33" t="s">
        <v>785</v>
      </c>
      <c r="C67" s="32" t="s">
        <v>610</v>
      </c>
    </row>
    <row r="68" spans="1:3" ht="12.75">
      <c r="A68" s="32" t="s">
        <v>825</v>
      </c>
      <c r="B68" s="33" t="s">
        <v>1098</v>
      </c>
      <c r="C68" s="32" t="s">
        <v>610</v>
      </c>
    </row>
    <row r="69" spans="1:3" ht="12.75">
      <c r="A69" s="32" t="s">
        <v>526</v>
      </c>
      <c r="B69" s="33" t="s">
        <v>146</v>
      </c>
      <c r="C69" s="32" t="s">
        <v>610</v>
      </c>
    </row>
    <row r="70" spans="1:3" ht="12.75">
      <c r="A70" s="32" t="s">
        <v>668</v>
      </c>
      <c r="B70" s="33" t="s">
        <v>1232</v>
      </c>
      <c r="C70" s="32" t="s">
        <v>610</v>
      </c>
    </row>
    <row r="71" spans="1:3" ht="12.75">
      <c r="A71" s="46" t="s">
        <v>1067</v>
      </c>
      <c r="B71" s="47" t="s">
        <v>842</v>
      </c>
      <c r="C71" s="46" t="s">
        <v>610</v>
      </c>
    </row>
    <row r="72" spans="1:3" ht="12.75">
      <c r="A72" s="32" t="s">
        <v>1150</v>
      </c>
      <c r="B72" s="33" t="s">
        <v>737</v>
      </c>
      <c r="C72" s="32" t="s">
        <v>610</v>
      </c>
    </row>
    <row r="73" spans="1:3" ht="12.75">
      <c r="A73" s="32" t="s">
        <v>836</v>
      </c>
      <c r="B73" s="33" t="s">
        <v>1060</v>
      </c>
      <c r="C73" s="32" t="s">
        <v>610</v>
      </c>
    </row>
    <row r="74" spans="1:3" ht="12.75">
      <c r="A74" s="32" t="s">
        <v>537</v>
      </c>
      <c r="B74" s="33" t="s">
        <v>97</v>
      </c>
      <c r="C74" s="32" t="s">
        <v>610</v>
      </c>
    </row>
    <row r="75" spans="1:3" ht="12.75">
      <c r="A75" s="32" t="s">
        <v>193</v>
      </c>
      <c r="B75" s="33" t="s">
        <v>414</v>
      </c>
      <c r="C75" s="32" t="s">
        <v>610</v>
      </c>
    </row>
    <row r="76" spans="1:3" ht="12.75">
      <c r="A76" s="32" t="s">
        <v>472</v>
      </c>
      <c r="B76" s="33" t="s">
        <v>190</v>
      </c>
      <c r="C76" s="32" t="s">
        <v>610</v>
      </c>
    </row>
    <row r="77" spans="1:3" ht="12.75">
      <c r="A77" s="32" t="s">
        <v>145</v>
      </c>
      <c r="B77" s="33" t="s">
        <v>525</v>
      </c>
      <c r="C77" s="32" t="s">
        <v>610</v>
      </c>
    </row>
    <row r="78" spans="1:3" ht="12.75">
      <c r="A78" s="32" t="s">
        <v>1097</v>
      </c>
      <c r="B78" s="33" t="s">
        <v>824</v>
      </c>
      <c r="C78" s="32" t="s">
        <v>610</v>
      </c>
    </row>
    <row r="79" spans="1:3" ht="12.75">
      <c r="A79" s="32" t="s">
        <v>793</v>
      </c>
      <c r="B79" s="33" t="s">
        <v>1146</v>
      </c>
      <c r="C79" s="32" t="s">
        <v>610</v>
      </c>
    </row>
    <row r="80" spans="1:3" ht="12.75">
      <c r="A80" s="32" t="s">
        <v>467</v>
      </c>
      <c r="B80" s="33" t="s">
        <v>185</v>
      </c>
      <c r="C80" s="32" t="s">
        <v>610</v>
      </c>
    </row>
    <row r="81" spans="1:3" ht="12.75">
      <c r="A81" s="32" t="s">
        <v>135</v>
      </c>
      <c r="B81" s="33" t="s">
        <v>517</v>
      </c>
      <c r="C81" s="32" t="s">
        <v>610</v>
      </c>
    </row>
    <row r="82" spans="1:3" ht="12.75">
      <c r="A82" s="32" t="s">
        <v>1108</v>
      </c>
      <c r="B82" s="33" t="s">
        <v>832</v>
      </c>
      <c r="C82" s="32" t="s">
        <v>610</v>
      </c>
    </row>
    <row r="83" spans="1:3" ht="12.75">
      <c r="A83" s="32" t="s">
        <v>792</v>
      </c>
      <c r="B83" s="33" t="s">
        <v>1145</v>
      </c>
      <c r="C83" s="32" t="s">
        <v>610</v>
      </c>
    </row>
    <row r="84" spans="1:3" ht="12.75">
      <c r="A84" s="32" t="s">
        <v>811</v>
      </c>
      <c r="B84" s="33" t="s">
        <v>1092</v>
      </c>
      <c r="C84" s="32" t="s">
        <v>610</v>
      </c>
    </row>
    <row r="85" spans="1:3" ht="12.75">
      <c r="A85" s="32" t="s">
        <v>175</v>
      </c>
      <c r="B85" s="33" t="s">
        <v>480</v>
      </c>
      <c r="C85" s="32" t="s">
        <v>610</v>
      </c>
    </row>
    <row r="86" spans="1:3" ht="12.75">
      <c r="A86" s="32" t="s">
        <v>508</v>
      </c>
      <c r="B86" s="33" t="s">
        <v>154</v>
      </c>
      <c r="C86" s="32" t="s">
        <v>610</v>
      </c>
    </row>
    <row r="87" spans="1:3" ht="12.75">
      <c r="A87" s="32" t="s">
        <v>822</v>
      </c>
      <c r="B87" s="33" t="s">
        <v>1117</v>
      </c>
      <c r="C87" s="32" t="s">
        <v>610</v>
      </c>
    </row>
    <row r="88" spans="1:3" ht="12.75">
      <c r="A88" s="32" t="s">
        <v>1135</v>
      </c>
      <c r="B88" s="33" t="s">
        <v>801</v>
      </c>
      <c r="C88" s="32" t="s">
        <v>610</v>
      </c>
    </row>
    <row r="89" spans="1:3" ht="12.75">
      <c r="A89" s="32" t="s">
        <v>179</v>
      </c>
      <c r="B89" s="33" t="s">
        <v>487</v>
      </c>
      <c r="C89" s="32" t="s">
        <v>610</v>
      </c>
    </row>
    <row r="90" spans="1:3" ht="12.75">
      <c r="A90" s="32" t="s">
        <v>511</v>
      </c>
      <c r="B90" s="33" t="s">
        <v>158</v>
      </c>
      <c r="C90" s="32" t="s">
        <v>610</v>
      </c>
    </row>
    <row r="91" spans="1:3" ht="12.75">
      <c r="A91" s="32" t="s">
        <v>820</v>
      </c>
      <c r="B91" s="33" t="s">
        <v>1114</v>
      </c>
      <c r="C91" s="32" t="s">
        <v>610</v>
      </c>
    </row>
    <row r="92" spans="1:3" ht="12.75">
      <c r="A92" s="32" t="s">
        <v>1134</v>
      </c>
      <c r="B92" s="33" t="s">
        <v>800</v>
      </c>
      <c r="C92" s="32" t="s">
        <v>610</v>
      </c>
    </row>
    <row r="93" spans="1:3" ht="12.75">
      <c r="A93" s="32" t="s">
        <v>178</v>
      </c>
      <c r="B93" s="33" t="s">
        <v>486</v>
      </c>
      <c r="C93" s="32" t="s">
        <v>610</v>
      </c>
    </row>
    <row r="94" spans="1:3" ht="12.75">
      <c r="A94" s="32" t="s">
        <v>590</v>
      </c>
      <c r="B94" s="33" t="s">
        <v>74</v>
      </c>
      <c r="C94" s="32" t="s">
        <v>610</v>
      </c>
    </row>
    <row r="95" spans="1:3" ht="12.75">
      <c r="A95" s="32" t="s">
        <v>249</v>
      </c>
      <c r="B95" s="33" t="s">
        <v>394</v>
      </c>
      <c r="C95" s="32" t="s">
        <v>610</v>
      </c>
    </row>
    <row r="96" spans="1:3" ht="12.75">
      <c r="A96" s="32" t="s">
        <v>451</v>
      </c>
      <c r="B96" s="33" t="s">
        <v>172</v>
      </c>
      <c r="C96" s="32" t="s">
        <v>610</v>
      </c>
    </row>
    <row r="97" spans="1:3" ht="12.75">
      <c r="A97" s="32" t="s">
        <v>765</v>
      </c>
      <c r="B97" s="33" t="s">
        <v>1128</v>
      </c>
      <c r="C97" s="32" t="s">
        <v>610</v>
      </c>
    </row>
    <row r="98" spans="1:3" ht="12.75">
      <c r="A98" s="32" t="s">
        <v>116</v>
      </c>
      <c r="B98" s="33" t="s">
        <v>495</v>
      </c>
      <c r="C98" s="32" t="s">
        <v>610</v>
      </c>
    </row>
    <row r="99" spans="1:3" ht="12.75">
      <c r="A99" s="32" t="s">
        <v>444</v>
      </c>
      <c r="B99" s="33" t="s">
        <v>165</v>
      </c>
      <c r="C99" s="32" t="s">
        <v>610</v>
      </c>
    </row>
    <row r="100" spans="1:3" ht="12.75">
      <c r="A100" s="32" t="s">
        <v>67</v>
      </c>
      <c r="B100" s="33" t="s">
        <v>599</v>
      </c>
      <c r="C100" s="32" t="s">
        <v>610</v>
      </c>
    </row>
    <row r="101" spans="1:3" ht="12.75">
      <c r="A101" s="32" t="s">
        <v>1033</v>
      </c>
      <c r="B101" s="33" t="s">
        <v>905</v>
      </c>
      <c r="C101" s="32" t="s">
        <v>610</v>
      </c>
    </row>
    <row r="102" spans="1:3" ht="12.75">
      <c r="A102" s="32" t="s">
        <v>714</v>
      </c>
      <c r="B102" s="33" t="s">
        <v>1227</v>
      </c>
      <c r="C102" s="32" t="s">
        <v>610</v>
      </c>
    </row>
    <row r="103" spans="1:3" ht="12.75">
      <c r="A103" s="32" t="s">
        <v>376</v>
      </c>
      <c r="B103" s="33" t="s">
        <v>254</v>
      </c>
      <c r="C103" s="32" t="s">
        <v>610</v>
      </c>
    </row>
    <row r="104" spans="1:3" ht="12.75">
      <c r="A104" s="32" t="s">
        <v>62</v>
      </c>
      <c r="B104" s="33" t="s">
        <v>595</v>
      </c>
      <c r="C104" s="32" t="s">
        <v>610</v>
      </c>
    </row>
    <row r="105" spans="1:3" ht="12.75">
      <c r="A105" s="32" t="s">
        <v>1038</v>
      </c>
      <c r="B105" s="33" t="s">
        <v>910</v>
      </c>
      <c r="C105" s="32" t="s">
        <v>610</v>
      </c>
    </row>
    <row r="106" spans="1:3" ht="12.75">
      <c r="A106" s="32" t="s">
        <v>881</v>
      </c>
      <c r="B106" s="33" t="s">
        <v>1027</v>
      </c>
      <c r="C106" s="32" t="s">
        <v>610</v>
      </c>
    </row>
    <row r="107" spans="1:3" ht="12.75">
      <c r="A107" s="32" t="s">
        <v>571</v>
      </c>
      <c r="B107" s="33" t="s">
        <v>56</v>
      </c>
      <c r="C107" s="32" t="s">
        <v>610</v>
      </c>
    </row>
    <row r="108" spans="1:3" ht="12.75">
      <c r="A108" s="32" t="s">
        <v>936</v>
      </c>
      <c r="B108" s="33" t="s">
        <v>1007</v>
      </c>
      <c r="C108" s="32" t="s">
        <v>610</v>
      </c>
    </row>
    <row r="109" spans="1:3" ht="12.75">
      <c r="A109" s="32" t="s">
        <v>1259</v>
      </c>
      <c r="B109" s="33" t="s">
        <v>693</v>
      </c>
      <c r="C109" s="32" t="s">
        <v>610</v>
      </c>
    </row>
    <row r="110" spans="1:3" ht="12.75">
      <c r="A110" s="32" t="s">
        <v>297</v>
      </c>
      <c r="B110" s="33" t="s">
        <v>362</v>
      </c>
      <c r="C110" s="32" t="s">
        <v>610</v>
      </c>
    </row>
    <row r="111" spans="1:3" ht="12.75">
      <c r="A111" s="32" t="s">
        <v>628</v>
      </c>
      <c r="B111" s="33" t="s">
        <v>35</v>
      </c>
      <c r="C111" s="32" t="s">
        <v>610</v>
      </c>
    </row>
    <row r="112" spans="1:3" ht="12.75">
      <c r="A112" s="32" t="s">
        <v>943</v>
      </c>
      <c r="B112" s="33" t="s">
        <v>1013</v>
      </c>
      <c r="C112" s="32" t="s">
        <v>610</v>
      </c>
    </row>
    <row r="113" spans="1:3" ht="12.75">
      <c r="A113" s="32" t="s">
        <v>1268</v>
      </c>
      <c r="B113" s="33" t="s">
        <v>697</v>
      </c>
      <c r="C113" s="32" t="s">
        <v>610</v>
      </c>
    </row>
    <row r="114" spans="1:3" ht="12.75">
      <c r="A114" s="32" t="s">
        <v>661</v>
      </c>
      <c r="B114" s="33" t="s">
        <v>1255</v>
      </c>
      <c r="C114" s="32" t="s">
        <v>610</v>
      </c>
    </row>
    <row r="115" spans="1:3" ht="12.75">
      <c r="A115" s="32" t="s">
        <v>969</v>
      </c>
      <c r="B115" s="33" t="s">
        <v>932</v>
      </c>
      <c r="C115" s="32" t="s">
        <v>610</v>
      </c>
    </row>
    <row r="116" spans="1:3" ht="12.75">
      <c r="A116" s="32" t="s">
        <v>1</v>
      </c>
      <c r="B116" s="33" t="s">
        <v>618</v>
      </c>
      <c r="C116" s="32" t="s">
        <v>610</v>
      </c>
    </row>
    <row r="117" spans="1:3" ht="12.75">
      <c r="A117" s="32" t="s">
        <v>324</v>
      </c>
      <c r="B117" s="33" t="s">
        <v>284</v>
      </c>
      <c r="C117" s="32" t="s">
        <v>610</v>
      </c>
    </row>
    <row r="118" spans="1:3" ht="12.75">
      <c r="A118" s="32" t="s">
        <v>655</v>
      </c>
      <c r="B118" s="33" t="s">
        <v>1250</v>
      </c>
      <c r="C118" s="32" t="s">
        <v>610</v>
      </c>
    </row>
    <row r="119" spans="1:3" ht="12.75">
      <c r="A119" s="32" t="s">
        <v>961</v>
      </c>
      <c r="B119" s="33" t="s">
        <v>928</v>
      </c>
      <c r="C119" s="32" t="s">
        <v>610</v>
      </c>
    </row>
    <row r="120" spans="1:3" ht="12.75">
      <c r="A120" s="32" t="s">
        <v>9</v>
      </c>
      <c r="B120" s="33" t="s">
        <v>623</v>
      </c>
      <c r="C120" s="32" t="s">
        <v>610</v>
      </c>
    </row>
    <row r="121" spans="1:3" ht="12.75">
      <c r="A121" s="32" t="s">
        <v>323</v>
      </c>
      <c r="B121" s="33" t="s">
        <v>283</v>
      </c>
      <c r="C121" s="32" t="s">
        <v>610</v>
      </c>
    </row>
    <row r="122" spans="1:3" ht="12.75">
      <c r="A122" s="32" t="s">
        <v>654</v>
      </c>
      <c r="B122" s="33" t="s">
        <v>1249</v>
      </c>
      <c r="C122" s="32" t="s">
        <v>610</v>
      </c>
    </row>
    <row r="123" spans="1:3" ht="12.75">
      <c r="A123" s="32" t="s">
        <v>1044</v>
      </c>
      <c r="B123" s="33" t="s">
        <v>849</v>
      </c>
      <c r="C123" s="32" t="s">
        <v>610</v>
      </c>
    </row>
    <row r="124" spans="1:3" ht="12.75">
      <c r="A124" s="32" t="s">
        <v>722</v>
      </c>
      <c r="B124" s="33" t="s">
        <v>1161</v>
      </c>
      <c r="C124" s="32" t="s">
        <v>610</v>
      </c>
    </row>
    <row r="125" spans="1:3" ht="12.75">
      <c r="A125" s="32" t="s">
        <v>404</v>
      </c>
      <c r="B125" s="33" t="s">
        <v>211</v>
      </c>
      <c r="C125" s="32" t="s">
        <v>610</v>
      </c>
    </row>
    <row r="126" spans="1:3" ht="12.75">
      <c r="A126" s="32" t="s">
        <v>79</v>
      </c>
      <c r="B126" s="33" t="s">
        <v>542</v>
      </c>
      <c r="C126" s="32" t="s">
        <v>610</v>
      </c>
    </row>
    <row r="127" spans="1:3" ht="12.75">
      <c r="A127" s="32" t="s">
        <v>1051</v>
      </c>
      <c r="B127" s="33" t="s">
        <v>852</v>
      </c>
      <c r="C127" s="32" t="s">
        <v>610</v>
      </c>
    </row>
    <row r="128" spans="1:3" ht="12.75">
      <c r="A128" s="32" t="s">
        <v>731</v>
      </c>
      <c r="B128" s="33" t="s">
        <v>1165</v>
      </c>
      <c r="C128" s="32" t="s">
        <v>610</v>
      </c>
    </row>
    <row r="129" spans="1:3" ht="12.75">
      <c r="A129" s="32" t="s">
        <v>399</v>
      </c>
      <c r="B129" s="33" t="s">
        <v>206</v>
      </c>
      <c r="C129" s="32" t="s">
        <v>610</v>
      </c>
    </row>
    <row r="130" spans="1:3" ht="12.75">
      <c r="A130" s="32" t="s">
        <v>532</v>
      </c>
      <c r="B130" s="33" t="s">
        <v>93</v>
      </c>
      <c r="C130" s="32" t="s">
        <v>610</v>
      </c>
    </row>
    <row r="131" spans="1:3" ht="12.75">
      <c r="A131" s="32" t="s">
        <v>764</v>
      </c>
      <c r="B131" s="33" t="s">
        <v>1127</v>
      </c>
      <c r="C131" s="32" t="s">
        <v>610</v>
      </c>
    </row>
    <row r="132" spans="1:3" ht="12.75">
      <c r="A132" s="32" t="s">
        <v>1021</v>
      </c>
      <c r="B132" s="33" t="s">
        <v>890</v>
      </c>
      <c r="C132" s="32" t="s">
        <v>610</v>
      </c>
    </row>
    <row r="133" spans="1:3" ht="12.75">
      <c r="A133" s="32" t="s">
        <v>269</v>
      </c>
      <c r="B133" s="33" t="s">
        <v>335</v>
      </c>
      <c r="C133" s="32" t="s">
        <v>610</v>
      </c>
    </row>
    <row r="134" spans="1:3" ht="12.75">
      <c r="A134" s="32" t="s">
        <v>1155</v>
      </c>
      <c r="B134" s="33" t="s">
        <v>740</v>
      </c>
      <c r="C134" s="32" t="s">
        <v>610</v>
      </c>
    </row>
    <row r="135" spans="1:3" ht="12.75">
      <c r="A135" s="32" t="s">
        <v>1107</v>
      </c>
      <c r="B135" s="33" t="s">
        <v>831</v>
      </c>
      <c r="C135" s="32" t="s">
        <v>610</v>
      </c>
    </row>
    <row r="136" spans="1:3" ht="12.75">
      <c r="A136" s="32" t="s">
        <v>219</v>
      </c>
      <c r="B136" s="33" t="s">
        <v>440</v>
      </c>
      <c r="C136" s="32" t="s">
        <v>610</v>
      </c>
    </row>
    <row r="137" spans="1:3" ht="12.75">
      <c r="A137" s="32" t="s">
        <v>627</v>
      </c>
      <c r="B137" s="33" t="s">
        <v>34</v>
      </c>
      <c r="C137" s="32" t="s">
        <v>610</v>
      </c>
    </row>
    <row r="138" spans="1:3" ht="12.75">
      <c r="A138" s="32" t="s">
        <v>942</v>
      </c>
      <c r="B138" s="33" t="s">
        <v>1012</v>
      </c>
      <c r="C138" s="32" t="s">
        <v>610</v>
      </c>
    </row>
    <row r="139" spans="1:3" ht="12.75">
      <c r="A139" s="32" t="s">
        <v>1267</v>
      </c>
      <c r="B139" s="33" t="s">
        <v>696</v>
      </c>
      <c r="C139" s="32" t="s">
        <v>610</v>
      </c>
    </row>
    <row r="140" spans="1:3" ht="12.75">
      <c r="A140" s="32" t="s">
        <v>290</v>
      </c>
      <c r="B140" s="33" t="s">
        <v>352</v>
      </c>
      <c r="C140" s="32" t="s">
        <v>610</v>
      </c>
    </row>
    <row r="141" spans="1:3" ht="12.75">
      <c r="A141" s="32" t="s">
        <v>634</v>
      </c>
      <c r="B141" s="33" t="s">
        <v>40</v>
      </c>
      <c r="C141" s="32" t="s">
        <v>610</v>
      </c>
    </row>
    <row r="142" spans="1:3" ht="12.75">
      <c r="A142" s="32" t="s">
        <v>935</v>
      </c>
      <c r="B142" s="33" t="s">
        <v>1006</v>
      </c>
      <c r="C142" s="32" t="s">
        <v>610</v>
      </c>
    </row>
    <row r="143" spans="1:3" ht="12.75">
      <c r="A143" s="32" t="s">
        <v>1258</v>
      </c>
      <c r="B143" s="33" t="s">
        <v>692</v>
      </c>
      <c r="C143" s="32" t="s">
        <v>610</v>
      </c>
    </row>
    <row r="144" spans="1:3" ht="12.75">
      <c r="A144" s="32" t="s">
        <v>296</v>
      </c>
      <c r="B144" s="33" t="s">
        <v>361</v>
      </c>
      <c r="C144" s="32" t="s">
        <v>610</v>
      </c>
    </row>
    <row r="145" spans="1:3" ht="12.75">
      <c r="A145" s="32" t="s">
        <v>784</v>
      </c>
      <c r="B145" s="33" t="s">
        <v>1139</v>
      </c>
      <c r="C145" s="32" t="s">
        <v>610</v>
      </c>
    </row>
    <row r="146" spans="1:3" ht="12.75">
      <c r="A146" s="46" t="s">
        <v>1037</v>
      </c>
      <c r="B146" s="47" t="s">
        <v>909</v>
      </c>
      <c r="C146" s="46" t="s">
        <v>610</v>
      </c>
    </row>
    <row r="147" spans="1:3" ht="12.75">
      <c r="A147" s="32" t="s">
        <v>171</v>
      </c>
      <c r="B147" s="33" t="s">
        <v>450</v>
      </c>
      <c r="C147" s="32" t="s">
        <v>610</v>
      </c>
    </row>
    <row r="148" spans="1:3" ht="12.75">
      <c r="A148" s="32" t="s">
        <v>1066</v>
      </c>
      <c r="B148" s="33" t="s">
        <v>841</v>
      </c>
      <c r="C148" s="32" t="s">
        <v>610</v>
      </c>
    </row>
    <row r="149" spans="1:3" ht="12.75">
      <c r="A149" s="32" t="s">
        <v>153</v>
      </c>
      <c r="B149" s="33" t="s">
        <v>507</v>
      </c>
      <c r="C149" s="32" t="s">
        <v>610</v>
      </c>
    </row>
    <row r="150" spans="1:3" ht="12.75">
      <c r="A150" s="32" t="s">
        <v>1185</v>
      </c>
      <c r="B150" s="33" t="s">
        <v>744</v>
      </c>
      <c r="C150" s="32" t="s">
        <v>610</v>
      </c>
    </row>
    <row r="151" spans="1:3" ht="12.75">
      <c r="A151" s="32" t="s">
        <v>851</v>
      </c>
      <c r="B151" s="33" t="s">
        <v>1050</v>
      </c>
      <c r="C151" s="32" t="s">
        <v>610</v>
      </c>
    </row>
    <row r="152" spans="1:3" ht="12.75">
      <c r="A152" s="32" t="s">
        <v>462</v>
      </c>
      <c r="B152" s="33" t="s">
        <v>161</v>
      </c>
      <c r="C152" s="32" t="s">
        <v>610</v>
      </c>
    </row>
    <row r="153" spans="1:3" ht="12.75">
      <c r="A153" s="32" t="s">
        <v>756</v>
      </c>
      <c r="B153" s="33" t="s">
        <v>1170</v>
      </c>
      <c r="C153" s="32" t="s">
        <v>610</v>
      </c>
    </row>
    <row r="154" spans="1:3" ht="12.75">
      <c r="A154" s="32" t="s">
        <v>516</v>
      </c>
      <c r="B154" s="33" t="s">
        <v>134</v>
      </c>
      <c r="C154" s="32" t="s">
        <v>610</v>
      </c>
    </row>
    <row r="155" spans="1:3" ht="12.75">
      <c r="A155" s="32" t="s">
        <v>1059</v>
      </c>
      <c r="B155" s="33" t="s">
        <v>835</v>
      </c>
      <c r="C155" s="32" t="s">
        <v>610</v>
      </c>
    </row>
    <row r="156" spans="1:3" ht="12.75">
      <c r="A156" s="32" t="s">
        <v>164</v>
      </c>
      <c r="B156" s="33" t="s">
        <v>443</v>
      </c>
      <c r="C156" s="32" t="s">
        <v>610</v>
      </c>
    </row>
    <row r="157" spans="1:3" ht="12.75">
      <c r="A157" s="32" t="s">
        <v>583</v>
      </c>
      <c r="B157" s="33" t="s">
        <v>49</v>
      </c>
      <c r="C157" s="32" t="s">
        <v>610</v>
      </c>
    </row>
    <row r="158" spans="1:3" ht="12.75">
      <c r="A158" s="32" t="s">
        <v>976</v>
      </c>
      <c r="B158" s="33" t="s">
        <v>915</v>
      </c>
      <c r="C158" s="32" t="s">
        <v>610</v>
      </c>
    </row>
    <row r="159" spans="1:3" ht="12.75">
      <c r="A159" s="32" t="s">
        <v>370</v>
      </c>
      <c r="B159" s="33" t="s">
        <v>232</v>
      </c>
      <c r="C159" s="32" t="s">
        <v>610</v>
      </c>
    </row>
    <row r="160" spans="1:3" ht="12.75">
      <c r="A160" s="32" t="s">
        <v>927</v>
      </c>
      <c r="B160" s="33" t="s">
        <v>960</v>
      </c>
      <c r="C160" s="32" t="s">
        <v>610</v>
      </c>
    </row>
    <row r="161" spans="1:3" ht="12.75">
      <c r="A161" s="135" t="s">
        <v>1164</v>
      </c>
      <c r="B161" s="136" t="s">
        <v>730</v>
      </c>
      <c r="C161" s="135" t="s">
        <v>610</v>
      </c>
    </row>
    <row r="162" spans="1:3" ht="12.75">
      <c r="A162" s="143" t="s">
        <v>558</v>
      </c>
      <c r="B162" s="144" t="s">
        <v>1000</v>
      </c>
      <c r="C162" s="143" t="s">
        <v>610</v>
      </c>
    </row>
    <row r="163" spans="1:3" ht="12.75">
      <c r="A163" s="143" t="s">
        <v>221</v>
      </c>
      <c r="B163" s="144" t="s">
        <v>685</v>
      </c>
      <c r="C163" s="143" t="s">
        <v>610</v>
      </c>
    </row>
    <row r="164" spans="1:3" ht="12.75">
      <c r="A164" s="143" t="s">
        <v>1190</v>
      </c>
      <c r="B164" s="144" t="s">
        <v>339</v>
      </c>
      <c r="C164" s="143" t="s">
        <v>610</v>
      </c>
    </row>
    <row r="165" spans="1:3" ht="12.75">
      <c r="A165" s="143" t="s">
        <v>868</v>
      </c>
      <c r="B165" s="144" t="s">
        <v>26</v>
      </c>
      <c r="C165" s="143" t="s">
        <v>610</v>
      </c>
    </row>
    <row r="166" spans="1:3" ht="12.75">
      <c r="A166" s="143" t="s">
        <v>566</v>
      </c>
      <c r="B166" s="144" t="s">
        <v>990</v>
      </c>
      <c r="C166" s="143" t="s">
        <v>610</v>
      </c>
    </row>
    <row r="167" spans="1:3" ht="12.75">
      <c r="A167" s="143" t="s">
        <v>227</v>
      </c>
      <c r="B167" s="144" t="s">
        <v>676</v>
      </c>
      <c r="C167" s="143" t="s">
        <v>610</v>
      </c>
    </row>
    <row r="168" spans="1:3" ht="12.75">
      <c r="A168" s="143" t="s">
        <v>1184</v>
      </c>
      <c r="B168" s="144" t="s">
        <v>345</v>
      </c>
      <c r="C168" s="143" t="s">
        <v>610</v>
      </c>
    </row>
    <row r="169" spans="1:3" ht="12.75">
      <c r="A169" s="143" t="s">
        <v>867</v>
      </c>
      <c r="B169" s="144" t="s">
        <v>25</v>
      </c>
      <c r="C169" s="143" t="s">
        <v>610</v>
      </c>
    </row>
    <row r="170" spans="1:3" ht="12.75">
      <c r="A170" s="143" t="s">
        <v>565</v>
      </c>
      <c r="B170" s="144" t="s">
        <v>989</v>
      </c>
      <c r="C170" s="143" t="s">
        <v>610</v>
      </c>
    </row>
    <row r="171" spans="1:3" ht="12.75">
      <c r="A171" s="143" t="s">
        <v>1274</v>
      </c>
      <c r="B171" s="144" t="s">
        <v>427</v>
      </c>
      <c r="C171" s="143" t="s">
        <v>610</v>
      </c>
    </row>
    <row r="172" spans="1:3" ht="12.75">
      <c r="A172" s="143" t="s">
        <v>309</v>
      </c>
      <c r="B172" s="144" t="s">
        <v>743</v>
      </c>
      <c r="C172" s="143" t="s">
        <v>610</v>
      </c>
    </row>
    <row r="173" spans="1:3" ht="12.75">
      <c r="A173" s="143" t="s">
        <v>417</v>
      </c>
      <c r="B173" s="144" t="s">
        <v>1231</v>
      </c>
      <c r="C173" s="143" t="s">
        <v>610</v>
      </c>
    </row>
    <row r="174" spans="1:3" ht="12.75">
      <c r="A174" s="143" t="s">
        <v>96</v>
      </c>
      <c r="B174" s="144" t="s">
        <v>914</v>
      </c>
      <c r="C174" s="143" t="s">
        <v>610</v>
      </c>
    </row>
    <row r="175" spans="1:3" ht="12.75">
      <c r="A175" s="143" t="s">
        <v>1058</v>
      </c>
      <c r="B175" s="144" t="s">
        <v>608</v>
      </c>
      <c r="C175" s="143" t="s">
        <v>610</v>
      </c>
    </row>
    <row r="176" spans="1:3" ht="12.75">
      <c r="A176" s="143" t="s">
        <v>739</v>
      </c>
      <c r="B176" s="144" t="s">
        <v>260</v>
      </c>
      <c r="C176" s="143" t="s">
        <v>610</v>
      </c>
    </row>
    <row r="177" spans="1:3" ht="12.75">
      <c r="A177" s="143" t="s">
        <v>413</v>
      </c>
      <c r="B177" s="144" t="s">
        <v>1240</v>
      </c>
      <c r="C177" s="143" t="s">
        <v>610</v>
      </c>
    </row>
    <row r="178" spans="1:3" ht="12.75">
      <c r="A178" s="143" t="s">
        <v>92</v>
      </c>
      <c r="B178" s="144" t="s">
        <v>922</v>
      </c>
      <c r="C178" s="143" t="s">
        <v>610</v>
      </c>
    </row>
    <row r="179" spans="1:3" ht="12.75">
      <c r="A179" s="143" t="s">
        <v>1065</v>
      </c>
      <c r="B179" s="144" t="s">
        <v>602</v>
      </c>
      <c r="C179" s="143" t="s">
        <v>610</v>
      </c>
    </row>
    <row r="180" spans="1:3" ht="12.75">
      <c r="A180" s="143" t="s">
        <v>114</v>
      </c>
      <c r="B180" s="144" t="s">
        <v>934</v>
      </c>
      <c r="C180" s="143" t="s">
        <v>610</v>
      </c>
    </row>
    <row r="181" spans="1:3" ht="12.75">
      <c r="A181" s="143" t="s">
        <v>439</v>
      </c>
      <c r="B181" s="144" t="s">
        <v>1257</v>
      </c>
      <c r="C181" s="143" t="s">
        <v>610</v>
      </c>
    </row>
    <row r="182" spans="1:3" ht="12.75">
      <c r="A182" s="143" t="s">
        <v>755</v>
      </c>
      <c r="B182" s="144" t="s">
        <v>295</v>
      </c>
      <c r="C182" s="143" t="s">
        <v>610</v>
      </c>
    </row>
    <row r="183" spans="1:3" ht="12.75">
      <c r="A183" s="143" t="s">
        <v>1081</v>
      </c>
      <c r="B183" s="144" t="s">
        <v>626</v>
      </c>
      <c r="C183" s="143" t="s">
        <v>610</v>
      </c>
    </row>
    <row r="184" spans="1:3" ht="12.75">
      <c r="A184" s="143" t="s">
        <v>112</v>
      </c>
      <c r="B184" s="144" t="s">
        <v>941</v>
      </c>
      <c r="C184" s="143" t="s">
        <v>610</v>
      </c>
    </row>
    <row r="185" spans="1:3" ht="12.75">
      <c r="A185" s="143" t="s">
        <v>541</v>
      </c>
      <c r="B185" s="144" t="s">
        <v>968</v>
      </c>
      <c r="C185" s="143" t="s">
        <v>610</v>
      </c>
    </row>
    <row r="186" spans="1:3" ht="12.75">
      <c r="A186" s="143" t="s">
        <v>1160</v>
      </c>
      <c r="B186" s="144" t="s">
        <v>322</v>
      </c>
      <c r="C186" s="143" t="s">
        <v>610</v>
      </c>
    </row>
    <row r="187" spans="1:3" ht="12.75">
      <c r="A187" s="143" t="s">
        <v>210</v>
      </c>
      <c r="B187" s="144" t="s">
        <v>653</v>
      </c>
      <c r="C187" s="143" t="s">
        <v>610</v>
      </c>
    </row>
    <row r="188" spans="1:3" ht="12.75">
      <c r="A188" s="143" t="s">
        <v>546</v>
      </c>
      <c r="B188" s="144" t="s">
        <v>959</v>
      </c>
      <c r="C188" s="143" t="s">
        <v>610</v>
      </c>
    </row>
    <row r="189" spans="1:3" ht="12.75">
      <c r="A189" s="143" t="s">
        <v>848</v>
      </c>
      <c r="B189" s="144" t="s">
        <v>8</v>
      </c>
      <c r="C189" s="143" t="s">
        <v>610</v>
      </c>
    </row>
    <row r="190" spans="1:3" ht="12.75">
      <c r="A190" s="143" t="s">
        <v>1159</v>
      </c>
      <c r="B190" s="144" t="s">
        <v>321</v>
      </c>
      <c r="C190" s="143" t="s">
        <v>610</v>
      </c>
    </row>
    <row r="191" spans="1:3" ht="12.75">
      <c r="A191" s="143" t="s">
        <v>305</v>
      </c>
      <c r="B191" s="144" t="s">
        <v>750</v>
      </c>
      <c r="C191" s="143" t="s">
        <v>610</v>
      </c>
    </row>
    <row r="192" spans="1:3" ht="12.75">
      <c r="A192" s="143" t="s">
        <v>950</v>
      </c>
      <c r="B192" s="144" t="s">
        <v>107</v>
      </c>
      <c r="C192" s="143" t="s">
        <v>610</v>
      </c>
    </row>
    <row r="193" spans="1:3" ht="12.75">
      <c r="A193" s="143" t="s">
        <v>644</v>
      </c>
      <c r="B193" s="144" t="s">
        <v>1070</v>
      </c>
      <c r="C193" s="143" t="s">
        <v>610</v>
      </c>
    </row>
    <row r="194" spans="1:3" ht="12.75">
      <c r="A194" s="143" t="s">
        <v>1273</v>
      </c>
      <c r="B194" s="144" t="s">
        <v>426</v>
      </c>
      <c r="C194" s="143" t="s">
        <v>610</v>
      </c>
    </row>
    <row r="195" spans="1:3" ht="12.75">
      <c r="A195" s="143" t="s">
        <v>949</v>
      </c>
      <c r="B195" s="144" t="s">
        <v>106</v>
      </c>
      <c r="C195" s="143" t="s">
        <v>610</v>
      </c>
    </row>
    <row r="196" spans="1:3" ht="12.75">
      <c r="A196" s="143" t="s">
        <v>1220</v>
      </c>
      <c r="B196" s="144" t="s">
        <v>471</v>
      </c>
      <c r="C196" s="143" t="s">
        <v>610</v>
      </c>
    </row>
    <row r="197" spans="1:3" ht="12.75">
      <c r="A197" s="143" t="s">
        <v>904</v>
      </c>
      <c r="B197" s="144" t="s">
        <v>144</v>
      </c>
      <c r="C197" s="143" t="s">
        <v>610</v>
      </c>
    </row>
    <row r="198" spans="1:3" ht="12.75">
      <c r="A198" s="143" t="s">
        <v>598</v>
      </c>
      <c r="B198" s="144" t="s">
        <v>1096</v>
      </c>
      <c r="C198" s="143" t="s">
        <v>610</v>
      </c>
    </row>
    <row r="199" spans="1:3" ht="12.75">
      <c r="A199" s="143" t="s">
        <v>1183</v>
      </c>
      <c r="B199" s="144" t="s">
        <v>344</v>
      </c>
      <c r="C199" s="143" t="s">
        <v>610</v>
      </c>
    </row>
    <row r="200" spans="1:3" ht="12.75">
      <c r="A200" s="143" t="s">
        <v>152</v>
      </c>
      <c r="B200" s="144" t="s">
        <v>900</v>
      </c>
      <c r="C200" s="143" t="s">
        <v>610</v>
      </c>
    </row>
    <row r="201" spans="1:3" ht="12.75">
      <c r="A201" s="143" t="s">
        <v>393</v>
      </c>
      <c r="B201" s="144" t="s">
        <v>1133</v>
      </c>
      <c r="C201" s="143" t="s">
        <v>610</v>
      </c>
    </row>
    <row r="202" spans="1:3" ht="12.75">
      <c r="A202" s="143" t="s">
        <v>308</v>
      </c>
      <c r="B202" s="144" t="s">
        <v>742</v>
      </c>
      <c r="C202" s="143" t="s">
        <v>610</v>
      </c>
    </row>
    <row r="203" spans="1:3" ht="12.75">
      <c r="A203" s="143" t="s">
        <v>643</v>
      </c>
      <c r="B203" s="144" t="s">
        <v>1069</v>
      </c>
      <c r="C203" s="143" t="s">
        <v>610</v>
      </c>
    </row>
    <row r="204" spans="1:3" ht="12.75">
      <c r="A204" s="143" t="s">
        <v>948</v>
      </c>
      <c r="B204" s="144" t="s">
        <v>105</v>
      </c>
      <c r="C204" s="143" t="s">
        <v>610</v>
      </c>
    </row>
    <row r="205" spans="1:3" ht="12.75">
      <c r="A205" s="143" t="s">
        <v>1279</v>
      </c>
      <c r="B205" s="144" t="s">
        <v>419</v>
      </c>
      <c r="C205" s="143" t="s">
        <v>610</v>
      </c>
    </row>
    <row r="206" spans="1:3" ht="12.75">
      <c r="A206" s="143" t="s">
        <v>304</v>
      </c>
      <c r="B206" s="144" t="s">
        <v>749</v>
      </c>
      <c r="C206" s="143" t="s">
        <v>610</v>
      </c>
    </row>
    <row r="207" spans="1:3" ht="12.75">
      <c r="A207" s="143" t="s">
        <v>638</v>
      </c>
      <c r="B207" s="144" t="s">
        <v>1076</v>
      </c>
      <c r="C207" s="143" t="s">
        <v>610</v>
      </c>
    </row>
    <row r="208" spans="1:3" ht="12.75">
      <c r="A208" s="143" t="s">
        <v>303</v>
      </c>
      <c r="B208" s="144" t="s">
        <v>748</v>
      </c>
      <c r="C208" s="143" t="s">
        <v>610</v>
      </c>
    </row>
    <row r="209" spans="1:3" ht="12.75">
      <c r="A209" s="143" t="s">
        <v>557</v>
      </c>
      <c r="B209" s="144" t="s">
        <v>999</v>
      </c>
      <c r="C209" s="143" t="s">
        <v>610</v>
      </c>
    </row>
    <row r="210" spans="1:3" ht="12.75">
      <c r="A210" s="143" t="s">
        <v>761</v>
      </c>
      <c r="B210" s="144" t="s">
        <v>289</v>
      </c>
      <c r="C210" s="143" t="s">
        <v>610</v>
      </c>
    </row>
    <row r="211" spans="1:3" ht="12.75">
      <c r="A211" s="143" t="s">
        <v>524</v>
      </c>
      <c r="B211" s="144" t="s">
        <v>1032</v>
      </c>
      <c r="C211" s="143" t="s">
        <v>610</v>
      </c>
    </row>
    <row r="212" spans="1:3" ht="12.75">
      <c r="A212" s="143" t="s">
        <v>1226</v>
      </c>
      <c r="B212" s="144" t="s">
        <v>466</v>
      </c>
      <c r="C212" s="143" t="s">
        <v>610</v>
      </c>
    </row>
    <row r="213" spans="1:3" ht="12.75">
      <c r="A213" s="143" t="s">
        <v>908</v>
      </c>
      <c r="B213" s="144" t="s">
        <v>133</v>
      </c>
      <c r="C213" s="143" t="s">
        <v>610</v>
      </c>
    </row>
    <row r="214" spans="1:3" ht="12.75">
      <c r="A214" s="143" t="s">
        <v>594</v>
      </c>
      <c r="B214" s="144" t="s">
        <v>1106</v>
      </c>
      <c r="C214" s="143" t="s">
        <v>610</v>
      </c>
    </row>
    <row r="215" spans="1:3" ht="12.75">
      <c r="A215" s="143" t="s">
        <v>256</v>
      </c>
      <c r="B215" s="144" t="s">
        <v>783</v>
      </c>
      <c r="C215" s="143" t="s">
        <v>610</v>
      </c>
    </row>
    <row r="216" spans="1:3" ht="12.75">
      <c r="A216" s="143" t="s">
        <v>1219</v>
      </c>
      <c r="B216" s="144" t="s">
        <v>470</v>
      </c>
      <c r="C216" s="143" t="s">
        <v>610</v>
      </c>
    </row>
    <row r="217" spans="1:3" ht="12.75">
      <c r="A217" s="143" t="s">
        <v>903</v>
      </c>
      <c r="B217" s="144" t="s">
        <v>143</v>
      </c>
      <c r="C217" s="143" t="s">
        <v>610</v>
      </c>
    </row>
    <row r="218" spans="1:3" ht="12.75">
      <c r="A218" s="143" t="s">
        <v>597</v>
      </c>
      <c r="B218" s="144" t="s">
        <v>1095</v>
      </c>
      <c r="C218" s="143" t="s">
        <v>610</v>
      </c>
    </row>
    <row r="219" spans="1:3" ht="12.75">
      <c r="A219" s="163" t="s">
        <v>736</v>
      </c>
      <c r="B219" s="164" t="s">
        <v>268</v>
      </c>
      <c r="C219" s="163" t="s">
        <v>610</v>
      </c>
    </row>
    <row r="220" spans="1:3" ht="12.75">
      <c r="A220" s="145" t="s">
        <v>981</v>
      </c>
      <c r="B220" s="146" t="s">
        <v>531</v>
      </c>
      <c r="C220" s="145" t="s">
        <v>610</v>
      </c>
    </row>
    <row r="221" spans="1:3" ht="12.75">
      <c r="A221" s="143" t="s">
        <v>1230</v>
      </c>
      <c r="B221" s="144" t="s">
        <v>416</v>
      </c>
      <c r="C221" s="143" t="s">
        <v>610</v>
      </c>
    </row>
    <row r="222" spans="1:3" ht="12.75">
      <c r="A222" s="143" t="s">
        <v>913</v>
      </c>
      <c r="B222" s="144" t="s">
        <v>95</v>
      </c>
      <c r="C222" s="143" t="s">
        <v>610</v>
      </c>
    </row>
    <row r="223" spans="1:3" ht="12.75">
      <c r="A223" s="143" t="s">
        <v>607</v>
      </c>
      <c r="B223" s="144" t="s">
        <v>1057</v>
      </c>
      <c r="C223" s="143" t="s">
        <v>610</v>
      </c>
    </row>
    <row r="224" spans="1:3" ht="12.75">
      <c r="A224" s="143" t="s">
        <v>259</v>
      </c>
      <c r="B224" s="144" t="s">
        <v>738</v>
      </c>
      <c r="C224" s="143" t="s">
        <v>610</v>
      </c>
    </row>
    <row r="225" spans="1:3" ht="12.75">
      <c r="A225" s="143" t="s">
        <v>381</v>
      </c>
      <c r="B225" s="144" t="s">
        <v>1138</v>
      </c>
      <c r="C225" s="143" t="s">
        <v>610</v>
      </c>
    </row>
    <row r="226" spans="1:3" ht="12.75">
      <c r="A226" s="143" t="s">
        <v>66</v>
      </c>
      <c r="B226" s="144" t="s">
        <v>823</v>
      </c>
      <c r="C226" s="143" t="s">
        <v>610</v>
      </c>
    </row>
    <row r="227" spans="1:3" ht="12.75">
      <c r="A227" s="143" t="s">
        <v>1031</v>
      </c>
      <c r="B227" s="144" t="s">
        <v>523</v>
      </c>
      <c r="C227" s="143" t="s">
        <v>610</v>
      </c>
    </row>
    <row r="228" spans="1:3" ht="12.75">
      <c r="A228" s="143" t="s">
        <v>713</v>
      </c>
      <c r="B228" s="144" t="s">
        <v>184</v>
      </c>
      <c r="C228" s="143" t="s">
        <v>610</v>
      </c>
    </row>
    <row r="229" spans="1:3" ht="12.75">
      <c r="A229" s="143" t="s">
        <v>375</v>
      </c>
      <c r="B229" s="144" t="s">
        <v>1144</v>
      </c>
      <c r="C229" s="143" t="s">
        <v>610</v>
      </c>
    </row>
    <row r="230" spans="1:3" ht="12.75">
      <c r="A230" s="143" t="s">
        <v>61</v>
      </c>
      <c r="B230" s="144" t="s">
        <v>830</v>
      </c>
      <c r="C230" s="143" t="s">
        <v>610</v>
      </c>
    </row>
    <row r="231" spans="1:3" ht="12.75">
      <c r="A231" s="143" t="s">
        <v>1036</v>
      </c>
      <c r="B231" s="144" t="s">
        <v>515</v>
      </c>
      <c r="C231" s="143" t="s">
        <v>610</v>
      </c>
    </row>
    <row r="232" spans="1:3" ht="12.75">
      <c r="A232" s="143" t="s">
        <v>712</v>
      </c>
      <c r="B232" s="144" t="s">
        <v>183</v>
      </c>
      <c r="C232" s="143" t="s">
        <v>610</v>
      </c>
    </row>
    <row r="233" spans="1:3" ht="12.75">
      <c r="A233" s="143" t="s">
        <v>880</v>
      </c>
      <c r="B233" s="144" t="s">
        <v>126</v>
      </c>
      <c r="C233" s="143" t="s">
        <v>610</v>
      </c>
    </row>
    <row r="234" spans="1:3" ht="12.75">
      <c r="A234" s="143" t="s">
        <v>243</v>
      </c>
      <c r="B234" s="144" t="s">
        <v>803</v>
      </c>
      <c r="C234" s="143" t="s">
        <v>610</v>
      </c>
    </row>
    <row r="235" spans="1:3" ht="12.75">
      <c r="A235" s="143" t="s">
        <v>585</v>
      </c>
      <c r="B235" s="144" t="s">
        <v>1116</v>
      </c>
      <c r="C235" s="143" t="s">
        <v>610</v>
      </c>
    </row>
    <row r="236" spans="1:3" ht="12.75">
      <c r="A236" s="143" t="s">
        <v>899</v>
      </c>
      <c r="B236" s="144" t="s">
        <v>151</v>
      </c>
      <c r="C236" s="143" t="s">
        <v>610</v>
      </c>
    </row>
    <row r="237" spans="1:3" ht="12.75">
      <c r="A237" s="143" t="s">
        <v>1214</v>
      </c>
      <c r="B237" s="144" t="s">
        <v>485</v>
      </c>
      <c r="C237" s="143" t="s">
        <v>610</v>
      </c>
    </row>
    <row r="238" spans="1:3" ht="12.75">
      <c r="A238" s="143" t="s">
        <v>248</v>
      </c>
      <c r="B238" s="144" t="s">
        <v>799</v>
      </c>
      <c r="C238" s="143" t="s">
        <v>610</v>
      </c>
    </row>
    <row r="239" spans="1:3" ht="12.75">
      <c r="A239" s="143" t="s">
        <v>589</v>
      </c>
      <c r="B239" s="144" t="s">
        <v>1113</v>
      </c>
      <c r="C239" s="143" t="s">
        <v>610</v>
      </c>
    </row>
    <row r="240" spans="1:3" ht="12.75">
      <c r="A240" s="143" t="s">
        <v>896</v>
      </c>
      <c r="B240" s="144" t="s">
        <v>157</v>
      </c>
      <c r="C240" s="143" t="s">
        <v>610</v>
      </c>
    </row>
    <row r="241" spans="1:3" ht="12.75">
      <c r="A241" s="143" t="s">
        <v>1213</v>
      </c>
      <c r="B241" s="144" t="s">
        <v>484</v>
      </c>
      <c r="C241" s="143" t="s">
        <v>610</v>
      </c>
    </row>
    <row r="242" spans="1:3" ht="12.75">
      <c r="A242" s="143" t="s">
        <v>247</v>
      </c>
      <c r="B242" s="144" t="s">
        <v>798</v>
      </c>
      <c r="C242" s="143" t="s">
        <v>610</v>
      </c>
    </row>
    <row r="243" spans="1:3" ht="12.75">
      <c r="A243" s="143" t="s">
        <v>510</v>
      </c>
      <c r="B243" s="144" t="s">
        <v>1041</v>
      </c>
      <c r="C243" s="143" t="s">
        <v>610</v>
      </c>
    </row>
    <row r="244" spans="1:3" ht="12.75">
      <c r="A244" s="143" t="s">
        <v>177</v>
      </c>
      <c r="B244" s="144" t="s">
        <v>717</v>
      </c>
      <c r="C244" s="143" t="s">
        <v>610</v>
      </c>
    </row>
    <row r="245" spans="1:3" ht="12.75">
      <c r="A245" s="143" t="s">
        <v>367</v>
      </c>
      <c r="B245" s="144" t="s">
        <v>1126</v>
      </c>
      <c r="C245" s="143" t="s">
        <v>610</v>
      </c>
    </row>
    <row r="246" spans="1:3" ht="12.75">
      <c r="A246" s="143" t="s">
        <v>701</v>
      </c>
      <c r="B246" s="144" t="s">
        <v>170</v>
      </c>
      <c r="C246" s="143" t="s">
        <v>610</v>
      </c>
    </row>
    <row r="247" spans="1:3" ht="12.75">
      <c r="A247" s="143" t="s">
        <v>44</v>
      </c>
      <c r="B247" s="144" t="s">
        <v>814</v>
      </c>
      <c r="C247" s="143" t="s">
        <v>610</v>
      </c>
    </row>
    <row r="248" spans="1:3" ht="12.75">
      <c r="A248" s="143" t="s">
        <v>364</v>
      </c>
      <c r="B248" s="144" t="s">
        <v>1130</v>
      </c>
      <c r="C248" s="143" t="s">
        <v>610</v>
      </c>
    </row>
    <row r="249" spans="1:3" ht="12.75">
      <c r="A249" s="143" t="s">
        <v>142</v>
      </c>
      <c r="B249" s="144" t="s">
        <v>902</v>
      </c>
      <c r="C249" s="143" t="s">
        <v>610</v>
      </c>
    </row>
    <row r="250" spans="1:3" ht="12.75">
      <c r="A250" s="143" t="s">
        <v>1094</v>
      </c>
      <c r="B250" s="144" t="s">
        <v>596</v>
      </c>
      <c r="C250" s="143" t="s">
        <v>610</v>
      </c>
    </row>
    <row r="251" spans="1:3" ht="12.75">
      <c r="A251" s="143" t="s">
        <v>791</v>
      </c>
      <c r="B251" s="144" t="s">
        <v>253</v>
      </c>
      <c r="C251" s="143" t="s">
        <v>610</v>
      </c>
    </row>
    <row r="252" spans="1:3" ht="12.75">
      <c r="A252" s="143" t="s">
        <v>465</v>
      </c>
      <c r="B252" s="144" t="s">
        <v>1225</v>
      </c>
      <c r="C252" s="143" t="s">
        <v>610</v>
      </c>
    </row>
    <row r="253" spans="1:3" ht="12.75">
      <c r="A253" s="143" t="s">
        <v>132</v>
      </c>
      <c r="B253" s="144" t="s">
        <v>907</v>
      </c>
      <c r="C253" s="143" t="s">
        <v>610</v>
      </c>
    </row>
    <row r="254" spans="1:3" ht="12.75">
      <c r="A254" s="143" t="s">
        <v>1105</v>
      </c>
      <c r="B254" s="144" t="s">
        <v>593</v>
      </c>
      <c r="C254" s="143" t="s">
        <v>610</v>
      </c>
    </row>
    <row r="255" spans="1:3" ht="12.75">
      <c r="A255" s="143" t="s">
        <v>810</v>
      </c>
      <c r="B255" s="144" t="s">
        <v>55</v>
      </c>
      <c r="C255" s="143" t="s">
        <v>610</v>
      </c>
    </row>
    <row r="256" spans="1:3" ht="12.75">
      <c r="A256" s="143" t="s">
        <v>491</v>
      </c>
      <c r="B256" s="144" t="s">
        <v>1026</v>
      </c>
      <c r="C256" s="143" t="s">
        <v>610</v>
      </c>
    </row>
    <row r="257" spans="1:3" ht="12.75">
      <c r="A257" s="143" t="s">
        <v>858</v>
      </c>
      <c r="B257" s="144" t="s">
        <v>39</v>
      </c>
      <c r="C257" s="143" t="s">
        <v>610</v>
      </c>
    </row>
    <row r="258" spans="1:3" ht="12.75">
      <c r="A258" s="143" t="s">
        <v>1169</v>
      </c>
      <c r="B258" s="144" t="s">
        <v>360</v>
      </c>
      <c r="C258" s="143" t="s">
        <v>610</v>
      </c>
    </row>
    <row r="259" spans="1:3" ht="12.75">
      <c r="A259" s="143" t="s">
        <v>218</v>
      </c>
      <c r="B259" s="144" t="s">
        <v>691</v>
      </c>
      <c r="C259" s="143" t="s">
        <v>610</v>
      </c>
    </row>
    <row r="260" spans="1:3" ht="12.75">
      <c r="A260" s="143" t="s">
        <v>549</v>
      </c>
      <c r="B260" s="144" t="s">
        <v>1011</v>
      </c>
      <c r="C260" s="143" t="s">
        <v>610</v>
      </c>
    </row>
    <row r="261" spans="1:3" ht="12.75">
      <c r="A261" s="143" t="s">
        <v>862</v>
      </c>
      <c r="B261" s="144" t="s">
        <v>33</v>
      </c>
      <c r="C261" s="143" t="s">
        <v>610</v>
      </c>
    </row>
    <row r="262" spans="1:3" ht="12.75">
      <c r="A262" s="143" t="s">
        <v>1178</v>
      </c>
      <c r="B262" s="144" t="s">
        <v>351</v>
      </c>
      <c r="C262" s="143" t="s">
        <v>610</v>
      </c>
    </row>
    <row r="263" spans="1:3" ht="12.75">
      <c r="A263" s="143" t="s">
        <v>729</v>
      </c>
      <c r="B263" s="144" t="s">
        <v>278</v>
      </c>
      <c r="C263" s="143" t="s">
        <v>610</v>
      </c>
    </row>
    <row r="264" spans="1:3" ht="12.75">
      <c r="A264" s="143" t="s">
        <v>1049</v>
      </c>
      <c r="B264" s="144" t="s">
        <v>617</v>
      </c>
      <c r="C264" s="143" t="s">
        <v>610</v>
      </c>
    </row>
    <row r="265" spans="1:3" ht="12.75">
      <c r="A265" s="143" t="s">
        <v>78</v>
      </c>
      <c r="B265" s="144" t="s">
        <v>931</v>
      </c>
      <c r="C265" s="143" t="s">
        <v>610</v>
      </c>
    </row>
    <row r="266" spans="1:3" ht="12.75">
      <c r="A266" s="143" t="s">
        <v>403</v>
      </c>
      <c r="B266" s="144" t="s">
        <v>1248</v>
      </c>
      <c r="C266" s="143" t="s">
        <v>610</v>
      </c>
    </row>
    <row r="267" spans="1:3" ht="12.75">
      <c r="A267" s="143" t="s">
        <v>721</v>
      </c>
      <c r="B267" s="144" t="s">
        <v>282</v>
      </c>
      <c r="C267" s="143" t="s">
        <v>610</v>
      </c>
    </row>
    <row r="268" spans="1:3" ht="12.75">
      <c r="A268" s="143" t="s">
        <v>1043</v>
      </c>
      <c r="B268" s="144" t="s">
        <v>622</v>
      </c>
      <c r="C268" s="143" t="s">
        <v>610</v>
      </c>
    </row>
    <row r="269" spans="1:3" ht="12.75">
      <c r="A269" s="143" t="s">
        <v>86</v>
      </c>
      <c r="B269" s="144" t="s">
        <v>926</v>
      </c>
      <c r="C269" s="143" t="s">
        <v>610</v>
      </c>
    </row>
    <row r="270" spans="1:3" ht="12.75">
      <c r="A270" s="143" t="s">
        <v>402</v>
      </c>
      <c r="B270" s="144" t="s">
        <v>1247</v>
      </c>
      <c r="C270" s="143" t="s">
        <v>610</v>
      </c>
    </row>
    <row r="271" spans="1:3" ht="12.75">
      <c r="A271" s="143" t="s">
        <v>720</v>
      </c>
      <c r="B271" s="144" t="s">
        <v>281</v>
      </c>
      <c r="C271" s="143" t="s">
        <v>610</v>
      </c>
    </row>
    <row r="272" spans="1:3" ht="12.75">
      <c r="A272" s="143" t="s">
        <v>958</v>
      </c>
      <c r="B272" s="144" t="s">
        <v>545</v>
      </c>
      <c r="C272" s="143" t="s">
        <v>610</v>
      </c>
    </row>
    <row r="273" spans="1:3" ht="12.75">
      <c r="A273" s="143" t="s">
        <v>652</v>
      </c>
      <c r="B273" s="144" t="s">
        <v>209</v>
      </c>
      <c r="C273" s="143" t="s">
        <v>610</v>
      </c>
    </row>
    <row r="274" spans="1:3" ht="12.75">
      <c r="A274" s="143" t="s">
        <v>320</v>
      </c>
      <c r="B274" s="144" t="s">
        <v>1158</v>
      </c>
      <c r="C274" s="143" t="s">
        <v>610</v>
      </c>
    </row>
    <row r="275" spans="1:3" ht="12.75">
      <c r="A275" s="143" t="s">
        <v>0</v>
      </c>
      <c r="B275" s="144" t="s">
        <v>850</v>
      </c>
      <c r="C275" s="143" t="s">
        <v>610</v>
      </c>
    </row>
    <row r="276" spans="1:3" ht="12.75">
      <c r="A276" s="143" t="s">
        <v>967</v>
      </c>
      <c r="B276" s="144" t="s">
        <v>540</v>
      </c>
      <c r="C276" s="143" t="s">
        <v>610</v>
      </c>
    </row>
    <row r="277" spans="1:3" ht="12.75">
      <c r="A277" s="143" t="s">
        <v>660</v>
      </c>
      <c r="B277" s="144" t="s">
        <v>205</v>
      </c>
      <c r="C277" s="143" t="s">
        <v>610</v>
      </c>
    </row>
    <row r="278" spans="1:3" ht="12.75">
      <c r="A278" s="143" t="s">
        <v>314</v>
      </c>
      <c r="B278" s="144" t="s">
        <v>1163</v>
      </c>
      <c r="C278" s="143" t="s">
        <v>610</v>
      </c>
    </row>
    <row r="279" spans="1:3" ht="12.75">
      <c r="A279" s="143" t="s">
        <v>601</v>
      </c>
      <c r="B279" s="144" t="s">
        <v>1064</v>
      </c>
      <c r="C279" s="143" t="s">
        <v>610</v>
      </c>
    </row>
    <row r="280" spans="1:3" ht="12.75">
      <c r="A280" s="143" t="s">
        <v>700</v>
      </c>
      <c r="B280" s="144" t="s">
        <v>169</v>
      </c>
      <c r="C280" s="143" t="s">
        <v>610</v>
      </c>
    </row>
    <row r="281" spans="1:3" ht="12.75">
      <c r="A281" s="143" t="s">
        <v>1087</v>
      </c>
      <c r="B281" s="144" t="s">
        <v>579</v>
      </c>
      <c r="C281" s="143" t="s">
        <v>610</v>
      </c>
    </row>
    <row r="282" spans="1:3" ht="12.75">
      <c r="A282" s="143" t="s">
        <v>199</v>
      </c>
      <c r="B282" s="144" t="s">
        <v>667</v>
      </c>
      <c r="C282" s="143" t="s">
        <v>610</v>
      </c>
    </row>
    <row r="283" spans="1:3" ht="12.75">
      <c r="A283" s="143" t="s">
        <v>1239</v>
      </c>
      <c r="B283" s="144" t="s">
        <v>412</v>
      </c>
      <c r="C283" s="143" t="s">
        <v>610</v>
      </c>
    </row>
    <row r="284" spans="1:3" ht="12.75">
      <c r="A284" s="143" t="s">
        <v>1035</v>
      </c>
      <c r="B284" s="144" t="s">
        <v>514</v>
      </c>
      <c r="C284" s="143" t="s">
        <v>610</v>
      </c>
    </row>
    <row r="285" spans="1:3" ht="12.75">
      <c r="A285" s="143" t="s">
        <v>294</v>
      </c>
      <c r="B285" s="144" t="s">
        <v>754</v>
      </c>
      <c r="C285" s="143" t="s">
        <v>610</v>
      </c>
    </row>
    <row r="286" spans="1:3" ht="12.75">
      <c r="A286" s="143" t="s">
        <v>548</v>
      </c>
      <c r="B286" s="144" t="s">
        <v>1010</v>
      </c>
      <c r="C286" s="143" t="s">
        <v>610</v>
      </c>
    </row>
    <row r="287" spans="1:3" ht="12.75">
      <c r="A287" s="143" t="s">
        <v>861</v>
      </c>
      <c r="B287" s="144" t="s">
        <v>32</v>
      </c>
      <c r="C287" s="143" t="s">
        <v>610</v>
      </c>
    </row>
    <row r="288" spans="1:3" ht="12.75">
      <c r="A288" s="143" t="s">
        <v>1177</v>
      </c>
      <c r="B288" s="144" t="s">
        <v>350</v>
      </c>
      <c r="C288" s="143" t="s">
        <v>610</v>
      </c>
    </row>
    <row r="289" spans="1:3" ht="12.75">
      <c r="A289" s="143" t="s">
        <v>213</v>
      </c>
      <c r="B289" s="144" t="s">
        <v>695</v>
      </c>
      <c r="C289" s="143" t="s">
        <v>610</v>
      </c>
    </row>
    <row r="290" spans="1:3" ht="12.75">
      <c r="A290" s="143" t="s">
        <v>554</v>
      </c>
      <c r="B290" s="144" t="s">
        <v>1005</v>
      </c>
      <c r="C290" s="143" t="s">
        <v>610</v>
      </c>
    </row>
    <row r="291" spans="1:3" ht="12.75">
      <c r="A291" s="143" t="s">
        <v>857</v>
      </c>
      <c r="B291" s="144" t="s">
        <v>38</v>
      </c>
      <c r="C291" s="143" t="s">
        <v>610</v>
      </c>
    </row>
    <row r="292" spans="1:3" ht="12.75">
      <c r="A292" s="143" t="s">
        <v>1168</v>
      </c>
      <c r="B292" s="144" t="s">
        <v>359</v>
      </c>
      <c r="C292" s="143" t="s">
        <v>610</v>
      </c>
    </row>
    <row r="293" spans="1:3" ht="12.75">
      <c r="A293" s="143" t="s">
        <v>217</v>
      </c>
      <c r="B293" s="144" t="s">
        <v>690</v>
      </c>
      <c r="C293" s="143" t="s">
        <v>610</v>
      </c>
    </row>
    <row r="294" spans="1:3" ht="12.75">
      <c r="A294" s="143" t="s">
        <v>709</v>
      </c>
      <c r="B294" s="144" t="s">
        <v>189</v>
      </c>
      <c r="C294" s="143" t="s">
        <v>610</v>
      </c>
    </row>
    <row r="295" spans="1:3" ht="12.75">
      <c r="A295" s="145" t="s">
        <v>1104</v>
      </c>
      <c r="B295" s="146" t="s">
        <v>592</v>
      </c>
      <c r="C295" s="145" t="s">
        <v>610</v>
      </c>
    </row>
    <row r="296" spans="1:3" ht="12.75">
      <c r="A296" s="143" t="s">
        <v>241</v>
      </c>
      <c r="B296" s="144" t="s">
        <v>763</v>
      </c>
      <c r="C296" s="143" t="s">
        <v>610</v>
      </c>
    </row>
    <row r="297" spans="1:3" ht="12.75">
      <c r="A297" s="143" t="s">
        <v>980</v>
      </c>
      <c r="B297" s="144" t="s">
        <v>530</v>
      </c>
      <c r="C297" s="143" t="s">
        <v>610</v>
      </c>
    </row>
    <row r="298" spans="1:3" ht="12.75">
      <c r="A298" s="143" t="s">
        <v>70</v>
      </c>
      <c r="B298" s="144" t="s">
        <v>821</v>
      </c>
      <c r="C298" s="143" t="s">
        <v>610</v>
      </c>
    </row>
    <row r="299" spans="1:3" ht="12.75">
      <c r="A299" s="143" t="s">
        <v>1272</v>
      </c>
      <c r="B299" s="144" t="s">
        <v>425</v>
      </c>
      <c r="C299" s="143" t="s">
        <v>610</v>
      </c>
    </row>
    <row r="300" spans="1:3" ht="12.75">
      <c r="A300" s="143" t="s">
        <v>930</v>
      </c>
      <c r="B300" s="144" t="s">
        <v>77</v>
      </c>
      <c r="C300" s="143" t="s">
        <v>610</v>
      </c>
    </row>
    <row r="301" spans="1:3" ht="12.75">
      <c r="A301" s="143" t="s">
        <v>373</v>
      </c>
      <c r="B301" s="144" t="s">
        <v>1121</v>
      </c>
      <c r="C301" s="143" t="s">
        <v>610</v>
      </c>
    </row>
    <row r="302" spans="1:3" ht="12.75">
      <c r="A302" s="143" t="s">
        <v>689</v>
      </c>
      <c r="B302" s="144" t="s">
        <v>216</v>
      </c>
      <c r="C302" s="143" t="s">
        <v>610</v>
      </c>
    </row>
    <row r="303" spans="1:3" ht="12.75">
      <c r="A303" s="143" t="s">
        <v>591</v>
      </c>
      <c r="B303" s="144" t="s">
        <v>1103</v>
      </c>
      <c r="C303" s="143" t="s">
        <v>610</v>
      </c>
    </row>
    <row r="304" spans="1:3" ht="12.75">
      <c r="A304" s="143" t="s">
        <v>975</v>
      </c>
      <c r="B304" s="144" t="s">
        <v>536</v>
      </c>
      <c r="C304" s="143" t="s">
        <v>610</v>
      </c>
    </row>
    <row r="305" spans="1:3" ht="12.75">
      <c r="A305" s="143" t="s">
        <v>238</v>
      </c>
      <c r="B305" s="144" t="s">
        <v>771</v>
      </c>
      <c r="C305" s="143" t="s">
        <v>610</v>
      </c>
    </row>
    <row r="306" spans="1:3" ht="12.75">
      <c r="A306" s="143" t="s">
        <v>501</v>
      </c>
      <c r="B306" s="144" t="s">
        <v>1017</v>
      </c>
      <c r="C306" s="143" t="s">
        <v>610</v>
      </c>
    </row>
    <row r="307" spans="1:3" ht="12.75">
      <c r="A307" s="143" t="s">
        <v>1056</v>
      </c>
      <c r="B307" s="144" t="s">
        <v>606</v>
      </c>
      <c r="C307" s="143" t="s">
        <v>610</v>
      </c>
    </row>
    <row r="308" spans="1:3" ht="12.75">
      <c r="A308" s="143" t="s">
        <v>457</v>
      </c>
      <c r="B308" s="144" t="s">
        <v>1198</v>
      </c>
      <c r="C308" s="143" t="s">
        <v>610</v>
      </c>
    </row>
    <row r="309" spans="1:3" ht="12.75">
      <c r="A309" s="143" t="s">
        <v>847</v>
      </c>
      <c r="B309" s="144" t="s">
        <v>7</v>
      </c>
      <c r="C309" s="143" t="s">
        <v>610</v>
      </c>
    </row>
    <row r="310" spans="1:3" ht="12.75">
      <c r="A310" s="147" t="s">
        <v>1254</v>
      </c>
      <c r="B310" s="148" t="s">
        <v>398</v>
      </c>
      <c r="C310" s="147" t="s">
        <v>610</v>
      </c>
    </row>
    <row r="311" spans="1:3" ht="51">
      <c r="A311" s="23" t="s">
        <v>879</v>
      </c>
      <c r="B311" s="134" t="s">
        <v>1115</v>
      </c>
      <c r="C311" s="23" t="s">
        <v>174</v>
      </c>
    </row>
    <row r="312" spans="1:3" ht="12.75">
      <c r="A312" s="23" t="s">
        <v>1030</v>
      </c>
      <c r="B312" s="134" t="s">
        <v>556</v>
      </c>
      <c r="C312" s="23" t="s">
        <v>174</v>
      </c>
    </row>
    <row r="313" spans="1:3" ht="12.75">
      <c r="A313" s="23" t="s">
        <v>955</v>
      </c>
      <c r="B313" s="134" t="s">
        <v>129</v>
      </c>
      <c r="C313" s="23" t="s">
        <v>174</v>
      </c>
    </row>
    <row r="314" spans="1:3" ht="25.5">
      <c r="A314" s="23" t="s">
        <v>966</v>
      </c>
      <c r="B314" s="134" t="s">
        <v>500</v>
      </c>
      <c r="C314" s="23" t="s">
        <v>174</v>
      </c>
    </row>
    <row r="315" spans="1:3" ht="25.5">
      <c r="A315" s="23" t="s">
        <v>728</v>
      </c>
      <c r="B315" s="134" t="s">
        <v>91</v>
      </c>
      <c r="C315" s="23" t="s">
        <v>174</v>
      </c>
    </row>
    <row r="316" spans="1:3" ht="12.75">
      <c r="A316" s="23" t="s">
        <v>856</v>
      </c>
      <c r="B316" s="134" t="s">
        <v>1078</v>
      </c>
      <c r="C316" s="23" t="s">
        <v>174</v>
      </c>
    </row>
    <row r="317" spans="1:3" ht="12.75">
      <c r="A317" s="137"/>
      <c r="B317" s="138" t="s">
        <v>819</v>
      </c>
      <c r="C317" s="137" t="s">
        <v>174</v>
      </c>
    </row>
    <row r="318" spans="1:3" ht="12.75">
      <c r="A318" s="23" t="s">
        <v>684</v>
      </c>
      <c r="B318" s="134" t="s">
        <v>866</v>
      </c>
      <c r="C318" s="5" t="s">
        <v>141</v>
      </c>
    </row>
    <row r="319" spans="1:3" ht="12.75">
      <c r="A319" s="185" t="s">
        <v>1061</v>
      </c>
      <c r="B319" s="186" t="s">
        <v>884</v>
      </c>
      <c r="C319" s="5" t="s">
        <v>141</v>
      </c>
    </row>
    <row r="320" spans="1:3" ht="12.75">
      <c r="A320" s="185" t="s">
        <v>1102</v>
      </c>
      <c r="B320" s="186" t="s">
        <v>1040</v>
      </c>
      <c r="C320" s="5" t="s">
        <v>141</v>
      </c>
    </row>
    <row r="321" spans="1:3" ht="12.75">
      <c r="A321" s="187" t="s">
        <v>564</v>
      </c>
      <c r="B321" s="188" t="s">
        <v>974</v>
      </c>
      <c r="C321" s="187" t="s">
        <v>141</v>
      </c>
    </row>
    <row r="322" spans="1:3" ht="38.25">
      <c r="A322" s="189" t="s">
        <v>204</v>
      </c>
      <c r="B322" s="190" t="s">
        <v>388</v>
      </c>
      <c r="C322" s="189" t="s">
        <v>141</v>
      </c>
    </row>
    <row r="323" spans="1:3" ht="12.75">
      <c r="A323" s="189" t="s">
        <v>479</v>
      </c>
      <c r="B323" s="190" t="s">
        <v>250</v>
      </c>
      <c r="C323" s="189" t="s">
        <v>141</v>
      </c>
    </row>
    <row r="324" spans="1:3" ht="12.75">
      <c r="A324" s="189" t="s">
        <v>387</v>
      </c>
      <c r="B324" s="190" t="s">
        <v>563</v>
      </c>
      <c r="C324" s="189" t="s">
        <v>141</v>
      </c>
    </row>
    <row r="325" spans="1:3" ht="12.75">
      <c r="A325" s="189" t="s">
        <v>288</v>
      </c>
      <c r="B325" s="190" t="s">
        <v>208</v>
      </c>
      <c r="C325" s="189" t="s">
        <v>141</v>
      </c>
    </row>
    <row r="326" spans="1:3" ht="12.75">
      <c r="A326" s="189" t="s">
        <v>1025</v>
      </c>
      <c r="B326" s="190" t="s">
        <v>73</v>
      </c>
      <c r="C326" s="189" t="s">
        <v>141</v>
      </c>
    </row>
    <row r="327" spans="1:3" ht="12.75">
      <c r="A327" s="189" t="s">
        <v>790</v>
      </c>
      <c r="B327" s="190" t="s">
        <v>1205</v>
      </c>
      <c r="C327" s="189" t="s">
        <v>141</v>
      </c>
    </row>
    <row r="328" spans="1:3" ht="12.75">
      <c r="A328" s="189" t="s">
        <v>775</v>
      </c>
      <c r="B328" s="190" t="s">
        <v>280</v>
      </c>
      <c r="C328" s="189" t="s">
        <v>141</v>
      </c>
    </row>
    <row r="329" spans="1:3" ht="12.75">
      <c r="A329" s="191"/>
      <c r="B329" s="192" t="s">
        <v>735</v>
      </c>
      <c r="C329" s="193" t="s">
        <v>141</v>
      </c>
    </row>
    <row r="330" spans="1:3" ht="12.75">
      <c r="A330" s="191"/>
      <c r="B330" s="194" t="s">
        <v>442</v>
      </c>
      <c r="C330" s="193" t="s">
        <v>141</v>
      </c>
    </row>
    <row r="331" spans="2:3" ht="12.75">
      <c r="B331" s="186" t="s">
        <v>535</v>
      </c>
      <c r="C331" s="195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86"/>
  <sheetViews>
    <sheetView tabSelected="1" zoomScalePageLayoutView="0" workbookViewId="0" topLeftCell="A1">
      <selection activeCell="C84" sqref="C84"/>
    </sheetView>
  </sheetViews>
  <sheetFormatPr defaultColWidth="9.140625" defaultRowHeight="12.75"/>
  <cols>
    <col min="1" max="1" width="27.140625" style="139" customWidth="1"/>
    <col min="2" max="2" width="60.7109375" style="139" customWidth="1"/>
    <col min="3" max="3" width="15.00390625" style="0" customWidth="1"/>
  </cols>
  <sheetData>
    <row r="1" spans="1:3" ht="51">
      <c r="A1" s="9" t="s">
        <v>1020</v>
      </c>
      <c r="B1" s="134" t="s">
        <v>231</v>
      </c>
      <c r="C1" s="26"/>
    </row>
    <row r="2" spans="1:3" ht="25.5">
      <c r="A2" s="140" t="s">
        <v>1212</v>
      </c>
      <c r="B2" s="134" t="s">
        <v>198</v>
      </c>
      <c r="C2" s="26"/>
    </row>
    <row r="3" spans="1:3" ht="51">
      <c r="A3" s="9" t="s">
        <v>753</v>
      </c>
      <c r="B3" s="134" t="s">
        <v>1137</v>
      </c>
      <c r="C3" s="26"/>
    </row>
    <row r="4" spans="2:3" ht="12.75">
      <c r="B4" s="134" t="s">
        <v>1034</v>
      </c>
      <c r="C4" s="26" t="s">
        <v>957</v>
      </c>
    </row>
    <row r="5" spans="2:3" ht="12.75">
      <c r="B5" s="134" t="s">
        <v>1211</v>
      </c>
      <c r="C5" s="26" t="s">
        <v>616</v>
      </c>
    </row>
    <row r="6" spans="2:3" ht="12.75">
      <c r="B6" s="134" t="s">
        <v>1167</v>
      </c>
      <c r="C6" s="26"/>
    </row>
    <row r="7" spans="2:3" ht="12.75">
      <c r="B7" s="134" t="s">
        <v>940</v>
      </c>
      <c r="C7" s="26" t="s">
        <v>633</v>
      </c>
    </row>
    <row r="8" spans="2:3" ht="12.75">
      <c r="B8" s="134" t="s">
        <v>319</v>
      </c>
      <c r="C8" s="26"/>
    </row>
    <row r="9" spans="2:3" ht="12.75">
      <c r="B9" s="134" t="s">
        <v>1193</v>
      </c>
      <c r="C9" s="26"/>
    </row>
    <row r="10" spans="2:3" ht="12.75">
      <c r="B10" s="134" t="s">
        <v>553</v>
      </c>
      <c r="C10" s="26"/>
    </row>
    <row r="11" spans="2:3" ht="12.75">
      <c r="B11" s="134" t="s">
        <v>1197</v>
      </c>
      <c r="C11" s="26"/>
    </row>
    <row r="12" spans="2:3" ht="25.5">
      <c r="B12" s="134" t="s">
        <v>461</v>
      </c>
      <c r="C12" s="26"/>
    </row>
    <row r="13" spans="2:3" ht="12.75">
      <c r="B13" s="134" t="s">
        <v>988</v>
      </c>
      <c r="C13" s="26"/>
    </row>
    <row r="14" spans="2:3" ht="12.75">
      <c r="B14" s="134" t="s">
        <v>574</v>
      </c>
      <c r="C14" s="26"/>
    </row>
    <row r="15" spans="2:3" ht="25.5">
      <c r="B15" s="134" t="s">
        <v>54</v>
      </c>
      <c r="C15" s="26"/>
    </row>
    <row r="16" spans="2:3" ht="12.75">
      <c r="B16" s="134" t="s">
        <v>770</v>
      </c>
      <c r="C16" s="26"/>
    </row>
    <row r="17" spans="2:3" ht="12.75">
      <c r="B17" s="134" t="s">
        <v>90</v>
      </c>
      <c r="C17" s="26"/>
    </row>
    <row r="18" spans="2:3" ht="25.5">
      <c r="B18" s="134" t="s">
        <v>54</v>
      </c>
      <c r="C18" s="26"/>
    </row>
    <row r="19" spans="2:3" ht="12.75">
      <c r="B19" s="134" t="s">
        <v>770</v>
      </c>
      <c r="C19" s="26"/>
    </row>
    <row r="20" spans="2:3" ht="12.75">
      <c r="B20" s="134" t="s">
        <v>240</v>
      </c>
      <c r="C20" s="26"/>
    </row>
    <row r="21" spans="2:3" ht="25.5">
      <c r="B21" s="134" t="s">
        <v>54</v>
      </c>
      <c r="C21" s="26"/>
    </row>
    <row r="22" spans="2:3" ht="12.75">
      <c r="B22" s="134" t="s">
        <v>770</v>
      </c>
      <c r="C22" s="26"/>
    </row>
    <row r="23" spans="2:3" ht="12.75">
      <c r="B23" s="134" t="s">
        <v>741</v>
      </c>
      <c r="C23" s="26"/>
    </row>
    <row r="24" spans="2:3" ht="12.75">
      <c r="B24" s="134" t="s">
        <v>319</v>
      </c>
      <c r="C24" s="26"/>
    </row>
    <row r="25" spans="2:3" ht="12.75">
      <c r="B25" s="134" t="s">
        <v>1193</v>
      </c>
      <c r="C25" s="26"/>
    </row>
    <row r="26" spans="2:3" ht="12.75">
      <c r="B26" s="134" t="s">
        <v>215</v>
      </c>
      <c r="C26" s="26"/>
    </row>
    <row r="27" spans="2:3" ht="12.75">
      <c r="B27" s="134" t="s">
        <v>1197</v>
      </c>
      <c r="C27" s="26"/>
    </row>
    <row r="28" spans="2:3" ht="12.75">
      <c r="B28" s="134" t="s">
        <v>988</v>
      </c>
      <c r="C28" s="26"/>
    </row>
    <row r="29" spans="2:3" ht="12.75">
      <c r="B29" s="134" t="s">
        <v>1080</v>
      </c>
      <c r="C29" s="26"/>
    </row>
    <row r="30" spans="2:3" ht="25.5">
      <c r="B30" s="134" t="s">
        <v>54</v>
      </c>
      <c r="C30" s="26"/>
    </row>
    <row r="31" spans="2:3" ht="12.75">
      <c r="B31" s="134" t="s">
        <v>770</v>
      </c>
      <c r="C31" s="26"/>
    </row>
    <row r="32" spans="2:3" ht="12.75">
      <c r="B32" s="134" t="s">
        <v>1218</v>
      </c>
      <c r="C32" s="26"/>
    </row>
    <row r="33" spans="2:3" ht="25.5">
      <c r="B33" s="134" t="s">
        <v>54</v>
      </c>
      <c r="C33" s="26"/>
    </row>
    <row r="34" spans="2:3" ht="12.75">
      <c r="B34" s="134" t="s">
        <v>770</v>
      </c>
      <c r="C34" s="26"/>
    </row>
    <row r="35" spans="2:3" ht="12.75">
      <c r="B35" s="134" t="s">
        <v>747</v>
      </c>
      <c r="C35" s="26"/>
    </row>
    <row r="36" spans="2:3" ht="25.5">
      <c r="B36" s="134" t="s">
        <v>54</v>
      </c>
      <c r="C36" s="26"/>
    </row>
    <row r="37" spans="2:3" ht="12.75">
      <c r="B37" s="134" t="s">
        <v>770</v>
      </c>
      <c r="C37" s="26"/>
    </row>
    <row r="38" spans="2:3" ht="12.75">
      <c r="B38" s="134" t="s">
        <v>895</v>
      </c>
      <c r="C38" s="26"/>
    </row>
    <row r="39" spans="2:3" ht="25.5">
      <c r="B39" s="134" t="s">
        <v>54</v>
      </c>
      <c r="C39" s="26"/>
    </row>
    <row r="40" spans="2:3" ht="12.75">
      <c r="B40" s="134" t="s">
        <v>770</v>
      </c>
      <c r="C40" s="26"/>
    </row>
    <row r="41" spans="2:3" ht="12.75">
      <c r="B41" s="134" t="s">
        <v>741</v>
      </c>
      <c r="C41" s="26"/>
    </row>
    <row r="42" spans="2:3" ht="12.75">
      <c r="B42" s="134" t="s">
        <v>319</v>
      </c>
      <c r="C42" s="26"/>
    </row>
    <row r="43" spans="2:3" ht="12.75">
      <c r="B43" s="134" t="s">
        <v>1193</v>
      </c>
      <c r="C43" s="26"/>
    </row>
    <row r="44" spans="2:3" ht="12.75">
      <c r="B44" s="134" t="s">
        <v>1166</v>
      </c>
      <c r="C44" s="26"/>
    </row>
    <row r="45" spans="2:3" ht="12.75">
      <c r="B45" s="134" t="s">
        <v>1197</v>
      </c>
      <c r="C45" s="26"/>
    </row>
    <row r="46" spans="2:3" ht="12.75">
      <c r="B46" s="134" t="s">
        <v>988</v>
      </c>
      <c r="C46" s="26"/>
    </row>
    <row r="47" spans="2:3" ht="12.75">
      <c r="B47" s="134" t="s">
        <v>252</v>
      </c>
      <c r="C47" s="26"/>
    </row>
    <row r="48" spans="2:3" ht="25.5">
      <c r="B48" s="134" t="s">
        <v>54</v>
      </c>
      <c r="C48" s="26"/>
    </row>
    <row r="49" spans="2:3" ht="12.75">
      <c r="B49" s="134" t="s">
        <v>770</v>
      </c>
      <c r="C49" s="26"/>
    </row>
    <row r="50" spans="2:3" ht="12.75">
      <c r="B50" s="134" t="s">
        <v>478</v>
      </c>
      <c r="C50" s="26"/>
    </row>
    <row r="51" spans="2:3" ht="25.5">
      <c r="B51" s="134" t="s">
        <v>54</v>
      </c>
      <c r="C51" s="26"/>
    </row>
    <row r="52" spans="2:3" ht="12.75">
      <c r="B52" s="134" t="s">
        <v>770</v>
      </c>
      <c r="C52" s="26"/>
    </row>
    <row r="53" spans="2:3" ht="12.75">
      <c r="B53" s="134" t="s">
        <v>741</v>
      </c>
      <c r="C53" s="26"/>
    </row>
    <row r="54" spans="2:3" ht="12.75">
      <c r="B54" s="134" t="s">
        <v>319</v>
      </c>
      <c r="C54" s="26"/>
    </row>
    <row r="55" spans="2:3" ht="12.75">
      <c r="B55" s="134" t="s">
        <v>1193</v>
      </c>
      <c r="C55" s="26"/>
    </row>
    <row r="56" spans="2:3" ht="12.75">
      <c r="B56" s="134" t="s">
        <v>860</v>
      </c>
      <c r="C56" s="26"/>
    </row>
    <row r="57" spans="2:3" ht="12.75">
      <c r="B57" s="134" t="s">
        <v>1197</v>
      </c>
      <c r="C57" s="26"/>
    </row>
    <row r="58" spans="2:3" ht="25.5">
      <c r="B58" s="134" t="s">
        <v>544</v>
      </c>
      <c r="C58" s="26"/>
    </row>
    <row r="59" spans="2:3" ht="12.75">
      <c r="B59" s="134" t="s">
        <v>988</v>
      </c>
      <c r="C59" s="26"/>
    </row>
    <row r="60" spans="2:3" ht="12.75">
      <c r="B60" s="134" t="s">
        <v>506</v>
      </c>
      <c r="C60" s="26"/>
    </row>
    <row r="61" spans="2:3" ht="12.75">
      <c r="B61" s="134" t="s">
        <v>220</v>
      </c>
      <c r="C61" s="26"/>
    </row>
    <row r="62" spans="2:3" ht="12.75">
      <c r="B62" s="134" t="s">
        <v>334</v>
      </c>
      <c r="C62" s="26"/>
    </row>
    <row r="63" spans="2:3" ht="12.75">
      <c r="B63" s="134" t="s">
        <v>1136</v>
      </c>
      <c r="C63" s="26"/>
    </row>
    <row r="64" spans="2:3" ht="12.75">
      <c r="B64" s="134" t="s">
        <v>1016</v>
      </c>
      <c r="C64" s="26"/>
    </row>
    <row r="65" spans="2:3" ht="12.75">
      <c r="B65" s="134" t="s">
        <v>770</v>
      </c>
      <c r="C65" s="26"/>
    </row>
    <row r="66" spans="2:3" ht="12.75">
      <c r="B66" s="134" t="s">
        <v>901</v>
      </c>
      <c r="C66" s="26"/>
    </row>
    <row r="67" spans="2:3" ht="25.5">
      <c r="B67" s="134" t="s">
        <v>555</v>
      </c>
      <c r="C67" s="26"/>
    </row>
    <row r="68" spans="2:3" ht="25.5">
      <c r="B68" s="134" t="s">
        <v>642</v>
      </c>
      <c r="C68" s="26"/>
    </row>
    <row r="69" spans="2:3" ht="12.75">
      <c r="B69" s="134" t="s">
        <v>770</v>
      </c>
      <c r="C69" s="26"/>
    </row>
    <row r="70" spans="2:3" ht="12.75">
      <c r="B70" s="134" t="s">
        <v>741</v>
      </c>
      <c r="C70" s="26"/>
    </row>
    <row r="71" spans="2:3" ht="12.75">
      <c r="B71" s="134" t="s">
        <v>319</v>
      </c>
      <c r="C71" s="26"/>
    </row>
    <row r="72" spans="2:3" ht="12.75">
      <c r="B72" s="134" t="s">
        <v>570</v>
      </c>
      <c r="C72" s="26"/>
    </row>
    <row r="73" spans="2:3" ht="12.75">
      <c r="B73" s="134" t="s">
        <v>198</v>
      </c>
      <c r="C73" s="26"/>
    </row>
    <row r="74" spans="2:3" ht="12.75">
      <c r="B74" s="134" t="s">
        <v>855</v>
      </c>
      <c r="C74" s="26" t="s">
        <v>200</v>
      </c>
    </row>
    <row r="75" spans="2:3" ht="12.75">
      <c r="B75" s="134" t="s">
        <v>411</v>
      </c>
      <c r="C75" s="26"/>
    </row>
    <row r="76" spans="2:3" ht="12.75">
      <c r="B76" s="134" t="s">
        <v>104</v>
      </c>
      <c r="C76" s="26"/>
    </row>
    <row r="77" spans="2:3" ht="12.75">
      <c r="B77" s="134" t="s">
        <v>782</v>
      </c>
      <c r="C77" s="26"/>
    </row>
    <row r="78" spans="2:3" ht="12.75">
      <c r="B78" s="134" t="s">
        <v>683</v>
      </c>
      <c r="C78" s="26"/>
    </row>
    <row r="79" spans="2:3" ht="12.75">
      <c r="B79" s="134" t="s">
        <v>277</v>
      </c>
      <c r="C79" s="26" t="s">
        <v>121</v>
      </c>
    </row>
    <row r="80" spans="2:3" ht="12.75">
      <c r="B80" s="134" t="s">
        <v>683</v>
      </c>
      <c r="C80" s="26"/>
    </row>
    <row r="81" spans="2:3" ht="12.75">
      <c r="B81" s="134" t="s">
        <v>424</v>
      </c>
      <c r="C81" s="26" t="s">
        <v>349</v>
      </c>
    </row>
    <row r="82" spans="2:3" ht="12.75">
      <c r="B82" s="134" t="s">
        <v>319</v>
      </c>
      <c r="C82" s="26"/>
    </row>
    <row r="83" spans="2:3" ht="12.75">
      <c r="B83" s="134" t="s">
        <v>573</v>
      </c>
      <c r="C83" s="26"/>
    </row>
    <row r="84" spans="2:3" ht="12.75">
      <c r="B84" s="134" t="s">
        <v>625</v>
      </c>
      <c r="C84" s="26" t="s">
        <v>17</v>
      </c>
    </row>
    <row r="85" spans="2:3" ht="12.75">
      <c r="B85" s="134" t="s">
        <v>319</v>
      </c>
      <c r="C85" s="26"/>
    </row>
    <row r="86" spans="2:3" ht="12.75">
      <c r="B86" s="134" t="s">
        <v>875</v>
      </c>
      <c r="C86" s="26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2023-01-09T11:42:32Z</cp:lastPrinted>
  <dcterms:created xsi:type="dcterms:W3CDTF">2023-01-09T11:43:04Z</dcterms:created>
  <dcterms:modified xsi:type="dcterms:W3CDTF">2023-01-09T11:43:10Z</dcterms:modified>
  <cp:category/>
  <cp:version/>
  <cp:contentType/>
  <cp:contentStatus/>
</cp:coreProperties>
</file>