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0" windowWidth="15480" windowHeight="9555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  <sheet name="Выгрузка в ГНИ 4" sheetId="5" r:id="rId5"/>
  </sheets>
  <definedNames>
    <definedName name="txt_fileName">#REF!</definedName>
    <definedName name="txt_info">#REF!</definedName>
    <definedName name="txt_runButton">#REF!</definedName>
    <definedName name="xml_date1">'Настройка'!$IU$1</definedName>
    <definedName name="xml_fileName">'Выгрузка в ГНИ 4'!$C$1</definedName>
    <definedName name="xml_info">'Выгрузка в ГНИ 4'!$G$2</definedName>
    <definedName name="xml_runButton">'Выгрузка в ГНИ 4'!$G$3</definedName>
    <definedName name="ВидФинОб">'Раздел 1'!$B$11</definedName>
    <definedName name="ВидФинОбКод">'Раздел 1'!$J$11</definedName>
    <definedName name="ГлаваБК">'Раздел 1'!$J$10</definedName>
    <definedName name="ГлБух">'Раздел 3'!$B$58</definedName>
    <definedName name="ГНИ4_ВерсПрог">'Выгрузка в ГНИ 4'!$C$6</definedName>
    <definedName name="ГНИ4_ВФО">'Выгрузка в ГНИ 4'!$C$51</definedName>
    <definedName name="ГНИ4_ГлаваБК">'Выгрузка в ГНИ 4'!$C$50</definedName>
    <definedName name="ГНИ4_ДатаДок">'Выгрузка в ГНИ 4'!$C$10</definedName>
    <definedName name="ГНИ4_ДатаОтч">'Выгрузка в ГНИ 4'!$C$52</definedName>
    <definedName name="ГНИ4_ИдФайл">'Выгрузка в ГНИ 4'!$C$5</definedName>
    <definedName name="ГНИ4_Имя">'Выгрузка в ГНИ 4'!$C$32</definedName>
    <definedName name="ГНИ4_Имя2">'Выгрузка в ГНИ 4'!$C$37</definedName>
    <definedName name="ГНИ4_ИННЮЛ">'Выгрузка в ГНИ 4'!$C$20</definedName>
    <definedName name="ГНИ4_КПП">'Выгрузка в ГНИ 4'!$C$21</definedName>
    <definedName name="ГНИ4_НаимДок">'Выгрузка в ГНИ 4'!$C$46</definedName>
    <definedName name="ГНИ4_НаимОрг">'Выгрузка в ГНИ 4'!$C$19</definedName>
    <definedName name="ГНИ4_ОКАТО">'Выгрузка в ГНИ 4'!$C$16</definedName>
    <definedName name="ГНИ4_ОКПО">'Выгрузка в ГНИ 4'!$C$15</definedName>
    <definedName name="ГНИ4_ОКПО_Учр">'Выгрузка в ГНИ 4'!$C$17</definedName>
    <definedName name="ГНИ4_Отчество">'Выгрузка в ГНИ 4'!$C$33</definedName>
    <definedName name="ГНИ4_Отчество2">'Выгрузка в ГНИ 4'!$C$38</definedName>
    <definedName name="ГНИ4_ОтчетГод">'Выгрузка в ГНИ 4'!$C$12</definedName>
    <definedName name="ГНИ4_ПрПодп">'Выгрузка в ГНИ 4'!$C$27</definedName>
    <definedName name="ГНИ4_РасходКодАналит">'Выгрузка в ГНИ 4'!$C$254</definedName>
    <definedName name="ГНИ4_РасходКонец">'Выгрузка в ГНИ 4'!$C$262</definedName>
    <definedName name="ГНИ4_РасходНаимПок">'Выгрузка в ГНИ 4'!$C$253</definedName>
    <definedName name="ГНИ4_РасходНачало">'Выгрузка в ГНИ 4'!$C$252</definedName>
    <definedName name="ГНИ4_РасходСумма4">'Выгрузка в ГНИ 4'!$C$255</definedName>
    <definedName name="ГНИ4_РасходСумма5">'Выгрузка в ГНИ 4'!$C$256</definedName>
    <definedName name="ГНИ4_РасходСумма6">'Выгрузка в ГНИ 4'!$C$257</definedName>
    <definedName name="ГНИ4_РасходСумма7">'Выгрузка в ГНИ 4'!$C$258</definedName>
    <definedName name="ГНИ4_РасходСумма8">'Выгрузка в ГНИ 4'!$C$259</definedName>
    <definedName name="ГНИ4_СвПред">'Выгрузка в ГНИ 4'!$D$45</definedName>
    <definedName name="ГНИ4_Учредит">'Выгрузка в ГНИ 4'!$C$22</definedName>
    <definedName name="ГНИ4_УчредПолн">'Выгрузка в ГНИ 4'!$C$23</definedName>
    <definedName name="ГНИ4_Фамилия">'Выгрузка в ГНИ 4'!$C$31</definedName>
    <definedName name="ГНИ4_Фамилия2">'Выгрузка в ГНИ 4'!$C$36</definedName>
    <definedName name="Дата">'Раздел 1'!$J$5</definedName>
    <definedName name="ДатаОтчета">'Раздел 1'!$D$5</definedName>
    <definedName name="_xlnm.Print_Titles" localSheetId="1">'Раздел 2'!$2:$5</definedName>
    <definedName name="Исполнитель">'Раздел 3'!$D$66</definedName>
    <definedName name="Конец100">'Раздел 1'!$J$30</definedName>
    <definedName name="Конец200">'Раздел 2'!$J$6</definedName>
    <definedName name="Конец200_">'Раздел 2'!$J$15</definedName>
    <definedName name="Конец450">'Раздел 2'!$J$17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10">'Раздел 3'!$H$51</definedName>
    <definedName name="Конец950">'Раздел 3'!$H$52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1'!$B$19</definedName>
    <definedName name="Начало200">'Раздел 2'!$B$6</definedName>
    <definedName name="Начало450">'Раздел 2'!$B$17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10">'Раздел 3'!$B$51</definedName>
    <definedName name="Начало950">'Раздел 3'!$B$52</definedName>
    <definedName name="ОКАТО">'Раздел 1'!$J$8</definedName>
    <definedName name="ОКПО">'Раздел 1'!$J$6</definedName>
    <definedName name="ОКПО2">'Раздел 1'!$J$9</definedName>
    <definedName name="ОРГАНИЗАЦИЯ">'Раздел 1'!$B$6</definedName>
    <definedName name="Периодичность">'Раздел 1'!$A$12</definedName>
    <definedName name="РасходИт1КодАналит">'Раздел 3'!#REF!</definedName>
    <definedName name="РасходИт1НаимПок">'Раздел 3'!#REF!</definedName>
    <definedName name="РасходИт1Сумма4">'Раздел 3'!#REF!</definedName>
    <definedName name="РасходИт1Сумма5">'Раздел 3'!#REF!</definedName>
    <definedName name="РасходИт1Сумма6">'Раздел 3'!#REF!</definedName>
    <definedName name="РасходИт1Сумма7">'Раздел 3'!#REF!</definedName>
    <definedName name="РасходИт1Сумма8">'Раздел 3'!#REF!</definedName>
    <definedName name="РасходИт2КодАналит">'Раздел 3'!#REF!</definedName>
    <definedName name="РасходИт2НаимПок">'Раздел 3'!#REF!</definedName>
    <definedName name="РасходИт2Сумма4">'Раздел 3'!#REF!</definedName>
    <definedName name="РасходИт2Сумма5">'Раздел 3'!#REF!</definedName>
    <definedName name="РасходИт2Сумма6">'Раздел 3'!#REF!</definedName>
    <definedName name="РасходИт2Сумма7">'Раздел 3'!#REF!</definedName>
    <definedName name="РасходИт2Сумма8">'Раздел 3'!#REF!</definedName>
    <definedName name="РасходКодАналит">'Раздел 2'!#REF!</definedName>
    <definedName name="РасходНаимПок">'Раздел 2'!#REF!</definedName>
    <definedName name="РасходСумма4">'Раздел 2'!#REF!</definedName>
    <definedName name="РасходСумма5">'Раздел 2'!#REF!</definedName>
    <definedName name="РасходСумма6">'Раздел 2'!#REF!</definedName>
    <definedName name="РасходСумма7">'Раздел 2'!#REF!</definedName>
    <definedName name="РасходСумма8">'Раздел 2'!#REF!</definedName>
    <definedName name="Руководитель">'Раздел 3'!$B$55</definedName>
    <definedName name="Столбец4Строка030">'Раздел 1'!$D$20</definedName>
    <definedName name="Столбец4Строка040">'Раздел 1'!$D$21</definedName>
    <definedName name="Столбец4Строка050">'Раздел 1'!$D$22</definedName>
    <definedName name="Столбец4Строка060">'Раздел 1'!$D$23</definedName>
    <definedName name="Столбец4Строка092">'Раздел 1'!$D$26</definedName>
    <definedName name="Столбец4Строка093">'Раздел 1'!$D$27</definedName>
    <definedName name="Столбец4Строка094">'Раздел 1'!$D$28</definedName>
    <definedName name="Столбец4Строка095">'Раздел 1'!$D$29</definedName>
    <definedName name="Столбец4Строка100">'Раздел 1'!$D$30</definedName>
    <definedName name="Столбец4Строка200">'Раздел 2'!$D$6</definedName>
    <definedName name="Столбец4Строка520_171">'Раздел 3'!$D$11</definedName>
    <definedName name="Столбец4Строка520_520">'Раздел 3'!$D$12</definedName>
    <definedName name="Столбец4Строка520_540">'Раздел 3'!$D$14</definedName>
    <definedName name="Столбец4Строка520_620">'Раздел 3'!$D$13</definedName>
    <definedName name="Столбец4Строка520_640">'Раздел 3'!$D$15</definedName>
    <definedName name="Столбец4Строка520_710">'Раздел 3'!$D$16</definedName>
    <definedName name="Столбец4Строка520_810">'Раздел 3'!$D$17</definedName>
    <definedName name="Столбец4Строка591">'Раздел 3'!$D$19</definedName>
    <definedName name="Столбец4Строка592">'Раздел 3'!$D$20</definedName>
    <definedName name="Столбец4Строка620_720">'Раздел 3'!$D$23</definedName>
    <definedName name="Столбец4Строка620_820">'Раздел 3'!$D$24</definedName>
    <definedName name="Столбец4Строка700">'Раздел 3'!$D$25</definedName>
    <definedName name="Столбец4Строка821">'Раздел 3'!$D$34</definedName>
    <definedName name="Столбец4Строка822">'Раздел 3'!$D$35</definedName>
    <definedName name="Столбец4Строка910">'Раздел 3'!$D$51</definedName>
    <definedName name="Столбец4Строка950">'Раздел 3'!$D$52</definedName>
    <definedName name="Столбец5Строка030">'Раздел 1'!$E$20</definedName>
    <definedName name="Столбец5Строка040">'Раздел 1'!$E$21</definedName>
    <definedName name="Столбец5Строка050">'Раздел 1'!$E$22</definedName>
    <definedName name="Столбец5Строка060">'Раздел 1'!$E$23</definedName>
    <definedName name="Столбец5Строка092">'Раздел 1'!$E$26</definedName>
    <definedName name="Столбец5Строка093">'Раздел 1'!$E$27</definedName>
    <definedName name="Столбец5Строка094">'Раздел 1'!$E$28</definedName>
    <definedName name="Столбец5Строка095">'Раздел 1'!$E$29</definedName>
    <definedName name="Столбец5Строка100">'Раздел 1'!$E$30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">'Раздел 3'!$E$51</definedName>
    <definedName name="Столбец5Строка950">'Раздел 3'!$E$52</definedName>
    <definedName name="Столбец6Строка030">'Раздел 1'!$F$20</definedName>
    <definedName name="Столбец6Строка040">'Раздел 1'!$F$21</definedName>
    <definedName name="Столбец6Строка050">'Раздел 1'!$F$22</definedName>
    <definedName name="Столбец6Строка060">'Раздел 1'!$F$23</definedName>
    <definedName name="Столбец6Строка092">'Раздел 1'!$F$26</definedName>
    <definedName name="Столбец6Строка093">'Раздел 1'!$F$27</definedName>
    <definedName name="Столбец6Строка094">'Раздел 1'!$F$28</definedName>
    <definedName name="Столбец6Строка095">'Раздел 1'!$F$29</definedName>
    <definedName name="Столбец6Строка100">'Раздел 1'!$F$30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">'Раздел 3'!$F$51</definedName>
    <definedName name="Столбец6Строка950">'Раздел 3'!$F$52</definedName>
    <definedName name="Столбец7Строка030">'Раздел 1'!$G$20</definedName>
    <definedName name="Столбец7Строка040">'Раздел 1'!$G$21</definedName>
    <definedName name="Столбец7Строка050">'Раздел 1'!$G$22</definedName>
    <definedName name="Столбец7Строка060">'Раздел 1'!$G$23</definedName>
    <definedName name="Столбец7Строка092">'Раздел 1'!$G$26</definedName>
    <definedName name="Столбец7Строка093">'Раздел 1'!$G$27</definedName>
    <definedName name="Столбец7Строка094">'Раздел 1'!$G$28</definedName>
    <definedName name="Столбец7Строка095">'Раздел 1'!$G$29</definedName>
    <definedName name="Столбец7Строка100">'Раздел 1'!$G$30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7Строка950">'Раздел 3'!$G$52</definedName>
    <definedName name="Столбец8Строка030">'Раздел 1'!$H$20</definedName>
    <definedName name="Столбец8Строка040">'Раздел 1'!$H$21</definedName>
    <definedName name="Столбец8Строка050">'Раздел 1'!$H$22</definedName>
    <definedName name="Столбец8Строка060">'Раздел 1'!$H$23</definedName>
    <definedName name="Столбец8Строка092">'Раздел 1'!$H$26</definedName>
    <definedName name="Столбец8Строка093">'Раздел 1'!$H$27</definedName>
    <definedName name="Столбец8Строка094">'Раздел 1'!$H$28</definedName>
    <definedName name="Столбец8Строка095">'Раздел 1'!$H$29</definedName>
    <definedName name="Столбец8Строка100">'Раздел 1'!$H$30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3'!$G$66</definedName>
    <definedName name="ТолькоБСиНКО">'Раздел 1'!$J$14</definedName>
    <definedName name="ТолькоБСиНКО_10">'Раздел 1'!$J$14</definedName>
    <definedName name="ТолькоБСиНКО_11">'Раздел 1'!$J$14</definedName>
    <definedName name="ТолькоБСиНКО_12">'Раздел 1'!$J$14</definedName>
    <definedName name="ТолькоБСиНКО_13">'Раздел 1'!$J$14</definedName>
    <definedName name="ТолькоБСиНКО_2">'Раздел 1'!$J$14</definedName>
    <definedName name="ТолькоБСиНКО_3">'Раздел 1'!$J$14</definedName>
    <definedName name="ТолькоБСиНКО_4">'Раздел 1'!$J$14</definedName>
    <definedName name="ТолькоБСиНКО_5">'Раздел 1'!$J$14</definedName>
    <definedName name="ТолькоБСиНКО_6">'Раздел 1'!$J$14</definedName>
    <definedName name="ТолькоБСиНКО_7">'Раздел 1'!$J$14</definedName>
    <definedName name="ТолькоБСиНКО_8">'Раздел 1'!$J$14</definedName>
    <definedName name="ТолькоБСиНКО_9">'Раздел 1'!$J$14</definedName>
    <definedName name="Учредитель">'Раздел 1'!$B$8</definedName>
  </definedNames>
  <calcPr fullCalcOnLoad="1" fullPrecision="0"/>
</workbook>
</file>

<file path=xl/sharedStrings.xml><?xml version="1.0" encoding="utf-8"?>
<sst xmlns="http://schemas.openxmlformats.org/spreadsheetml/2006/main" count="2764" uniqueCount="817">
  <si>
    <t>0</t>
  </si>
  <si>
    <t>Столбец5Строка520_620</t>
  </si>
  <si>
    <t>820</t>
  </si>
  <si>
    <t>Доходы от переоценки активов</t>
  </si>
  <si>
    <t>x</t>
  </si>
  <si>
    <t/>
  </si>
  <si>
    <t>ИспЛицСч</t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</si>
  <si>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</si>
  <si>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</si>
  <si>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</si>
  <si>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</si>
  <si>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</si>
  <si>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</si>
  <si>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</si>
  <si>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</si>
  <si>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</si>
  <si>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</si>
  <si>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</si>
  <si>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Сведения о налогоплательщике</t>
  </si>
  <si>
    <t>ПАРУС-Бюджет 7 - Бухгалтерия</t>
  </si>
  <si>
    <t>DToC2000(oSystem.Date)</t>
  </si>
  <si>
    <t>Столбец5Строка094</t>
  </si>
  <si>
    <t>ГНИ4_ОКПО</t>
  </si>
  <si>
    <t>Выгрузка в ГНИ 4</t>
  </si>
  <si>
    <t>Столбец5Строка831</t>
  </si>
  <si>
    <t>730</t>
  </si>
  <si>
    <t>Наименование документа, подтверждающего полномочия представителя</t>
  </si>
  <si>
    <t>Iif(m.nCol4Row520_620 = 0 And m.nCol5Row520_620 = 0 And m.nCol6Row520_620 = 0 And m.nCol7Row520_620 = 0 And m.nCol8Row520_620 = 0, This.Book.SetRowHidden(This.Book.Row, This.Book.Row, .T.), "")</t>
  </si>
  <si>
    <t>ГНИ4_РасходНачало</t>
  </si>
  <si>
    <t>Столбец5Строка591</t>
  </si>
  <si>
    <t>Столбец4Строка060</t>
  </si>
  <si>
    <t>m.nCol5Row520_171</t>
  </si>
  <si>
    <t>m.nCol7Row040</t>
  </si>
  <si>
    <t>ВнешнИстВс</t>
  </si>
  <si>
    <t>Элемент</t>
  </si>
  <si>
    <t>__p_INN = AllTrim(This.Seek_TableFields("OrgBase", "RN", "OrgBase.INN", __p_OrgRn))</t>
  </si>
  <si>
    <t>m.nCol7Row520_520</t>
  </si>
  <si>
    <t xml:space="preserve">по ОКПО </t>
  </si>
  <si>
    <t>РасходИт2НаимПок</t>
  </si>
  <si>
    <t>m.nCol6Row040</t>
  </si>
  <si>
    <t>Столбец8Строка030</t>
  </si>
  <si>
    <t>из них:</t>
  </si>
  <si>
    <t>Столбец6Строка592</t>
  </si>
  <si>
    <t>m.nCol4Row040</t>
  </si>
  <si>
    <t>m.nCol8Row092</t>
  </si>
  <si>
    <t>171</t>
  </si>
  <si>
    <t>Произведено возвратов итого</t>
  </si>
  <si>
    <t>__p_AccRN =  PadR(This.Seek_TableFields("Org", "RN", "Org.Acc_RN", __p_OrgRn), 4)</t>
  </si>
  <si>
    <t>m.nCol5Row040</t>
  </si>
  <si>
    <t>ОКПО2</t>
  </si>
  <si>
    <t>ИспИтого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</si>
  <si>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</si>
  <si>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</si>
  <si>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</si>
  <si>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</si>
  <si>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</si>
  <si>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Увеличение расчетов по внутреннему привлечению остатков средств (Кт 030406000)</t>
  </si>
  <si>
    <t>ДвижДенСр</t>
  </si>
  <si>
    <t>SpecRit2</t>
  </si>
  <si>
    <t>Столбец5Строка732</t>
  </si>
  <si>
    <t>m.nCol4Row620_820</t>
  </si>
  <si>
    <t>092</t>
  </si>
  <si>
    <t>010</t>
  </si>
  <si>
    <t>Iif(m.nCol4Row520_520 = 0 And m.nCol5Row520_520 = 0 And m.nCol6Row520_520 = 0 And m.nCol7Row520_520 = 0 And m.nCol8Row520_520 = 0, This.Book.SetRowHidden(This.Book.Row, This.Book.Row, .T.), "")</t>
  </si>
  <si>
    <t>Обособленное подразделение</t>
  </si>
  <si>
    <t>ОтчетПланФХД</t>
  </si>
  <si>
    <t>ГНИ4_КПП</t>
  </si>
  <si>
    <t>Столбец5Строка822</t>
  </si>
  <si>
    <t>46591696</t>
  </si>
  <si>
    <t>Столбец6Строка731</t>
  </si>
  <si>
    <t>m.nCol8Row520_540</t>
  </si>
  <si>
    <t>ОКПО</t>
  </si>
  <si>
    <t>Валентиновна</t>
  </si>
  <si>
    <t>Наименование органа, осуществляющего полномочия учредителя</t>
  </si>
  <si>
    <t>Код органа, осуществляющего полномочия учредителя по ОКПО</t>
  </si>
  <si>
    <t>Столбец4Строка030</t>
  </si>
  <si>
    <t>НеИспПланНазн</t>
  </si>
  <si>
    <t>РасходИт2Сумма7</t>
  </si>
  <si>
    <t>Столбец5Строка950</t>
  </si>
  <si>
    <t>m.nCol4Row520_171</t>
  </si>
  <si>
    <t>m.nCol7Row092</t>
  </si>
  <si>
    <t>Павлюк А.В.</t>
  </si>
  <si>
    <t>Уменьшение задолженности по внешнему государственному долгу</t>
  </si>
  <si>
    <t>через кассу</t>
  </si>
  <si>
    <t>УчредПолн</t>
  </si>
  <si>
    <t>m.nCol6Row520_520</t>
  </si>
  <si>
    <t>m.nCol6Row092</t>
  </si>
  <si>
    <t>Столбец8Строка060</t>
  </si>
  <si>
    <t>РасходИт1Сумма7</t>
  </si>
  <si>
    <t>Столбец6Строка910</t>
  </si>
  <si>
    <t>m.nCol4Row092</t>
  </si>
  <si>
    <t>Left(AllTrim(This.Seek_TableFields("Person", "RN", "Person.SecondName", __p_AccRN)), 60)</t>
  </si>
  <si>
    <t>Footer</t>
  </si>
  <si>
    <t>m.nCol8Row040</t>
  </si>
  <si>
    <t>Увеличение остатков средств, всего</t>
  </si>
  <si>
    <t>ИдФайл</t>
  </si>
  <si>
    <t>Столбец4Строка520_640</t>
  </si>
  <si>
    <t>m.nCol5Row092</t>
  </si>
  <si>
    <t>Прочие доходы</t>
  </si>
  <si>
    <t>Версия передающей  программы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</si>
  <si>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</si>
  <si>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</si>
  <si>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</si>
  <si>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</si>
  <si>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ПрПодп</t>
  </si>
  <si>
    <t>МФКОДФ</t>
  </si>
  <si>
    <t>""</t>
  </si>
  <si>
    <t>УмОстСрВс</t>
  </si>
  <si>
    <t>РасходКодАналит</t>
  </si>
  <si>
    <t>m.nCol7Row620_820</t>
  </si>
  <si>
    <t>ки</t>
  </si>
  <si>
    <t>на 01 января 2023 г.</t>
  </si>
  <si>
    <t>Iif(m.nCol4Row030 = 0 And m.nCol5Row030 = 0 And m.nCol6Row030 = 0 And m.nCol7Row030 = 0 And m.nCol8Row030 = 0, This.Book.SetRowHidden(This.Book.Row, This.Book.Row, .T.), "")</t>
  </si>
  <si>
    <t>Изменение остатков по внутренним расчетам, всего</t>
  </si>
  <si>
    <t>ГНИ4_ИННЮЛ</t>
  </si>
  <si>
    <t>Столбец4Строка950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</si>
  <si>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</si>
  <si>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</si>
  <si>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</si>
  <si>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</si>
  <si>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</si>
  <si>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Уменьшение остатков по внутренним расчетам (Дт 030404610)</t>
  </si>
  <si>
    <t>Столбец7Строка731</t>
  </si>
  <si>
    <t>m.nCol8Row520_810</t>
  </si>
  <si>
    <t>__p_HideRowIt = __p_HideRow</t>
  </si>
  <si>
    <t>Доходы учреждения</t>
  </si>
  <si>
    <t>ДатаОтч</t>
  </si>
  <si>
    <t>Столбец4Строка822</t>
  </si>
  <si>
    <t>m.nCol5Row520_520</t>
  </si>
  <si>
    <t>Буряков М.А.</t>
  </si>
  <si>
    <t>МФПРД</t>
  </si>
  <si>
    <t>m.nCol7Row520_171</t>
  </si>
  <si>
    <t>Столбец8Строка094</t>
  </si>
  <si>
    <t>Iif(m.lOnlyBSNKO, "*", "")</t>
  </si>
  <si>
    <t>ТолькоБСиНКО</t>
  </si>
  <si>
    <t>КПП</t>
  </si>
  <si>
    <t>This.__GetOrgBoss(__p_OrgRn, 2)</t>
  </si>
  <si>
    <t>Столбец8Строка831</t>
  </si>
  <si>
    <t>This.Print0s = .T.</t>
  </si>
  <si>
    <t>110</t>
  </si>
  <si>
    <t>Движение денежных средств</t>
  </si>
  <si>
    <t>520</t>
  </si>
  <si>
    <t>ВозврСубПрЛет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</si>
  <si>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</si>
  <si>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РасходИт1КодАналит</t>
  </si>
  <si>
    <t>Безвозмездные денежные поступления</t>
  </si>
  <si>
    <t>402701001</t>
  </si>
  <si>
    <t>1. Доходы учреждения</t>
  </si>
  <si>
    <t>Столбец5Строка710</t>
  </si>
  <si>
    <t>Столбец7Строка592</t>
  </si>
  <si>
    <t>m.nCol7Row200</t>
  </si>
  <si>
    <t>Сведения о возвратах остатков субсидий и расходов прошлых лет</t>
  </si>
  <si>
    <t>ИзмВнутрРасч</t>
  </si>
  <si>
    <t>Уменьшение остатков средств, всего</t>
  </si>
  <si>
    <t>Внутренние источники, всего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</si>
  <si>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</si>
  <si>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</si>
  <si>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</si>
  <si>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</si>
  <si>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</si>
  <si>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ВозврЛицСч</t>
  </si>
  <si>
    <t>ОКПО_Учр</t>
  </si>
  <si>
    <t>ГНИ4_ОКПО_Учр</t>
  </si>
  <si>
    <t>Столбец4Строка520_710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</si>
  <si>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</si>
  <si>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</si>
  <si>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</si>
  <si>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</si>
  <si>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Столбец4Строка591</t>
  </si>
  <si>
    <t>Столбец5Строка060</t>
  </si>
  <si>
    <t>DToC2000(__p_Date)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</si>
  <si>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</si>
  <si>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</si>
  <si>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</si>
  <si>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</si>
  <si>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</si>
  <si>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ИстФинансВс</t>
  </si>
  <si>
    <t>Столбец5Строка620_720</t>
  </si>
  <si>
    <t>Iif(m.nCol4Row520_710 = 0 And m.nCol5Row520_710 = 0 And m.nCol6Row520_710 = 0 And m.nCol7Row520_710 = 0 And m.nCol8Row520_710 = 0, This.Book.SetRowHidden(This.Book.Row, This.Book.Row, .T.), "")</t>
  </si>
  <si>
    <t>от выбытий непроизведенных активов</t>
  </si>
  <si>
    <t>Столбец6Строка620_720</t>
  </si>
  <si>
    <t>m.nCol4Row520_520</t>
  </si>
  <si>
    <t>Столбец4Строка094</t>
  </si>
  <si>
    <t>200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</si>
  <si>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</si>
  <si>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</si>
  <si>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</si>
  <si>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</si>
  <si>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</si>
  <si>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ДОХОДЫ!</t>
  </si>
  <si>
    <t>Период</t>
  </si>
  <si>
    <t>МФРуководитель</t>
  </si>
  <si>
    <t>Столбец7Строка832</t>
  </si>
  <si>
    <t>Столбец7Строка093</t>
  </si>
  <si>
    <t>140</t>
  </si>
  <si>
    <t>Возвращено расходов прошлых лет</t>
  </si>
  <si>
    <t>ВозврИтого</t>
  </si>
  <si>
    <t>Iif(Empty(m.cAgent_RN), 1, 2)</t>
  </si>
  <si>
    <t>Изменение остатков средств, всего</t>
  </si>
  <si>
    <t>Увеличение стоимости ценных бумаг, кроме акций и иных форм участия в капитале</t>
  </si>
  <si>
    <t>от выбытий основных средств</t>
  </si>
  <si>
    <t>29701000</t>
  </si>
  <si>
    <t>AllTrim(curSpecR.Code)</t>
  </si>
  <si>
    <t>Столбец6Строка094</t>
  </si>
  <si>
    <t>3</t>
  </si>
  <si>
    <t>Расходы учреждения по показателям</t>
  </si>
  <si>
    <t>Столбец6Строка831</t>
  </si>
  <si>
    <t>430</t>
  </si>
  <si>
    <t>7</t>
  </si>
  <si>
    <t>Наименование органа, осуществля-</t>
  </si>
  <si>
    <t>Уменьшение расчетов по внутреннему привлечению остатков средств (Дт 030406000)</t>
  </si>
  <si>
    <t>НаимОрг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</si>
  <si>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</si>
  <si>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</si>
  <si>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</si>
  <si>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</si>
  <si>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Фамилия, имя, отчество руководителя (уполномоченного представителя)</t>
  </si>
  <si>
    <t>Left(AllTrim(This.Seek_TableFields("Person", "RN", "Person.FirstName", __p_AccRN)), 60)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</si>
  <si>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</si>
  <si>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</si>
  <si>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</si>
  <si>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</si>
  <si>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</si>
  <si>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m.nCol4Row620_720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</si>
  <si>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</si>
  <si>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</si>
  <si>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</si>
  <si>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Увеличение задолженности по внешнему государственному долгу</t>
  </si>
  <si>
    <t>84842565460</t>
  </si>
  <si>
    <t>(расшифровка подписи)</t>
  </si>
  <si>
    <t>РезИсполн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</si>
  <si>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</si>
  <si>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</si>
  <si>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КПП учреждения</t>
  </si>
  <si>
    <t>РасходИт1НаимПок</t>
  </si>
  <si>
    <t>Столбец7Строка710</t>
  </si>
  <si>
    <t>Столбец5Строка592</t>
  </si>
  <si>
    <t>Исполнено плановых назначений итого</t>
  </si>
  <si>
    <t>ГНИ4_ИдФайл</t>
  </si>
  <si>
    <t>Источники финансирования дефицита средств - всего</t>
  </si>
  <si>
    <t>ВозврСубПрЛетВс</t>
  </si>
  <si>
    <t>Выбытие денежных средств</t>
  </si>
  <si>
    <t>Iif(m.nCol4Row520_171 = 0 And m.nCol5Row520_171 = 0 And m.nCol6Row520_171 = 0 And m.nCol7Row520_171 = 0 And m.nCol8Row520_171 = 0, This.Book.SetRowHidden(This.Book.Row, This.Book.Row, .T.), "")</t>
  </si>
  <si>
    <t>итого</t>
  </si>
  <si>
    <t>Столбец6Строка591</t>
  </si>
  <si>
    <t>m.nCol8Row095</t>
  </si>
  <si>
    <t>Столбец7Строка060</t>
  </si>
  <si>
    <t>m.nCol8Row050</t>
  </si>
  <si>
    <t>ВидФинОб</t>
  </si>
  <si>
    <t>5.05</t>
  </si>
  <si>
    <t>УвОстВнуРасч</t>
  </si>
  <si>
    <t>ФИОГлБух</t>
  </si>
  <si>
    <t>ВерсФорм</t>
  </si>
  <si>
    <t>Iif(__p_pos = 0, __p_INN, AllTrim(Left(__p_INN, __p_pos - 1)))</t>
  </si>
  <si>
    <t>ГНИ4_ДатаДок</t>
  </si>
  <si>
    <t>МФИСТ</t>
  </si>
  <si>
    <t>m.nCol7Row520_620</t>
  </si>
  <si>
    <t>МБОУ "Средняя общеобразовательная школа № 37" г. Калуги</t>
  </si>
  <si>
    <t>ФИОРукПЭС</t>
  </si>
  <si>
    <t>Результат исполнения (дефицит/профицит)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</si>
  <si>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</si>
  <si>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</si>
  <si>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</si>
  <si>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</si>
  <si>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</si>
  <si>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</si>
  <si>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</si>
  <si>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</si>
  <si>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</si>
  <si>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</si>
  <si>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Атрибут</t>
  </si>
  <si>
    <t>Субсидии на иные цели</t>
  </si>
  <si>
    <t>E-mail</t>
  </si>
  <si>
    <t>ГНИ4_ОКАТО</t>
  </si>
  <si>
    <t>Столбец5Строка821</t>
  </si>
  <si>
    <t>720</t>
  </si>
  <si>
    <t>Столбец6Строка732</t>
  </si>
  <si>
    <t>m.nCol5Row620_720</t>
  </si>
  <si>
    <t>Iif(m.nCol4Row060 = 0 And m.nCol5Row060 = 0 And m.nCol6Row060 = 0 And m.nCol7Row060 = 0 And m.nCol8Row060 = 0, This.Book.SetRowHidden(This.Book.Row, This.Book.Row, .T.), "")</t>
  </si>
  <si>
    <t>(в ред. Приказа Минфина России от 20.05.2022 № 78н)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</si>
  <si>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</si>
  <si>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</si>
  <si>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ВнешнИстПок</t>
  </si>
  <si>
    <t>This.Tag = "textout"</t>
  </si>
  <si>
    <t>Столбец5Строка910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</si>
  <si>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</si>
  <si>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</si>
  <si>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</si>
  <si>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</si>
  <si>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РасходИт2Сумма8</t>
  </si>
  <si>
    <t>РасходИт2Сумма4</t>
  </si>
  <si>
    <t>AllTrim(This.Seek_TableFields("bExpKind", "RN", "bExpKind.Name", curSpecR.RN_VidR))</t>
  </si>
  <si>
    <t>Столбец4Строка520_540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</si>
  <si>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</si>
  <si>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</si>
  <si>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</si>
  <si>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</si>
  <si>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</si>
  <si>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</si>
  <si>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</si>
  <si>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</si>
  <si>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</si>
  <si>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</si>
  <si>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</si>
  <si>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</si>
  <si>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</si>
  <si>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ИзмВнутрРасчВс</t>
  </si>
  <si>
    <t>Столбец6Строка950</t>
  </si>
  <si>
    <t>Столбец4Строка700</t>
  </si>
  <si>
    <t>m.nCol4Row095</t>
  </si>
  <si>
    <t>m.nCol4Row050</t>
  </si>
  <si>
    <t>ВидФО</t>
  </si>
  <si>
    <t>Сведения о лице, подписавшем документ</t>
  </si>
  <si>
    <t>МФДатаПо</t>
  </si>
  <si>
    <t>m.nCol6Row720</t>
  </si>
  <si>
    <t>m.nCol6Row520_620</t>
  </si>
  <si>
    <t>Изменение остатков по внутренним оборотам средств учреждения, всего</t>
  </si>
  <si>
    <t>Внутренние источники по показателям</t>
  </si>
  <si>
    <t>Код формы отчетности по КНД</t>
  </si>
  <si>
    <t>Исполнитель</t>
  </si>
  <si>
    <t>ГНИ4_РасходСумма5</t>
  </si>
  <si>
    <t>m.nCol5Row095</t>
  </si>
  <si>
    <t>m.nCol5Row050</t>
  </si>
  <si>
    <t>:б_x0018__x0001_R^ћфЛ_x0015_ЈЮ_x0008_‰К±</t>
  </si>
  <si>
    <t>Состав и структура документа</t>
  </si>
  <si>
    <t>Столбец7Строка950</t>
  </si>
  <si>
    <t>Увеличение остатков средств учреждения</t>
  </si>
  <si>
    <t>Left(AllTrim(This.Seek_TableFields("Person", "RN", "Person.SurName", __p_AccRN)), 60)</t>
  </si>
  <si>
    <t>m.nCol8Row100</t>
  </si>
  <si>
    <t>Столбец6Строка030</t>
  </si>
  <si>
    <t>Отчетный год</t>
  </si>
  <si>
    <t>Left(AllTrim(This.Seek_TableFields("Person", "RN", "Person.SurName", __p_BossRN)), 60)</t>
  </si>
  <si>
    <t>AllTrim(m.glBK)</t>
  </si>
  <si>
    <t>Изменение остатков по внутренним расчетам</t>
  </si>
  <si>
    <t xml:space="preserve">Форма по ОКУД </t>
  </si>
  <si>
    <t>Iif(m.nCol4Row520_640 = 0 And m.nCol5Row520_640 = 0 And m.nCol6Row520_640 = 0 And m.nCol7Row520_640 = 0 And m.nCol8Row520_640 = 0, This.Book.SetRowHidden(This.Book.Row, This.Book.Row, .T.), "")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</si>
  <si>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</si>
  <si>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</si>
  <si>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</si>
  <si>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</si>
  <si>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Столбец4Строка910</t>
  </si>
  <si>
    <t>Столбец6Строка520_171</t>
  </si>
  <si>
    <t>счета</t>
  </si>
  <si>
    <t>m.nCol6Row620_720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</si>
  <si>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</si>
  <si>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</si>
  <si>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</si>
  <si>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</si>
  <si>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Буряков</t>
  </si>
  <si>
    <t>Учредит</t>
  </si>
  <si>
    <t>Столбец4Строка520_810</t>
  </si>
  <si>
    <t>Сумма отклонения</t>
  </si>
  <si>
    <t>Утверждено</t>
  </si>
  <si>
    <t>Доходы учреждения по показателям</t>
  </si>
  <si>
    <t>Столбец7Строка732</t>
  </si>
  <si>
    <t>This.Book.PrecisionAsDisplayed = .T.</t>
  </si>
  <si>
    <t>ГНИ4_Имя2</t>
  </si>
  <si>
    <t>Столбец4Строка821</t>
  </si>
  <si>
    <t>620</t>
  </si>
  <si>
    <t>РасхПок</t>
  </si>
  <si>
    <t>Движение денежных средств, всего</t>
  </si>
  <si>
    <t>Идентификатор файла</t>
  </si>
  <si>
    <t>РасходИт2КодАналит</t>
  </si>
  <si>
    <t>Столбец8Строка832</t>
  </si>
  <si>
    <t>Столбец8Строка093</t>
  </si>
  <si>
    <t>Столбец5Строка620_820</t>
  </si>
  <si>
    <t>Документ</t>
  </si>
  <si>
    <t>Столбец6Строка620_820</t>
  </si>
  <si>
    <t>m.nCol5Row520_620</t>
  </si>
  <si>
    <t>150</t>
  </si>
  <si>
    <t>Внешние источники, всего</t>
  </si>
  <si>
    <t>Налогоплательщик – учреждение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</si>
  <si>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</si>
  <si>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</si>
  <si>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</si>
  <si>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</si>
  <si>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</si>
  <si>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</si>
  <si>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ОтчетГод</t>
  </si>
  <si>
    <t>ГНИ4_ОтчетГод</t>
  </si>
  <si>
    <t>m.nCol4Row100</t>
  </si>
  <si>
    <t>Исполнено плановых назначений</t>
  </si>
  <si>
    <t>Столбец7Строка591</t>
  </si>
  <si>
    <t>Столбец6Строка060</t>
  </si>
  <si>
    <t>Вид финансового обеспечения (деятельности) учреждения</t>
  </si>
  <si>
    <t>ФИО</t>
  </si>
  <si>
    <t>m.nCol5Row100</t>
  </si>
  <si>
    <t xml:space="preserve">по ОКЕИ </t>
  </si>
  <si>
    <t>2022</t>
  </si>
  <si>
    <t xml:space="preserve">по ОКТМО </t>
  </si>
  <si>
    <t>ГНИ4_ПрПодп</t>
  </si>
  <si>
    <t>ВнутрИстВс</t>
  </si>
  <si>
    <t>Дата, на которую сформирован документ</t>
  </si>
  <si>
    <t>###</t>
  </si>
  <si>
    <t>Столбец6Строка710</t>
  </si>
  <si>
    <t>Столбец4Строка592</t>
  </si>
  <si>
    <t>m.nCol7Row100</t>
  </si>
  <si>
    <t>Внешние источники</t>
  </si>
  <si>
    <t>m.nCol7Row620_720</t>
  </si>
  <si>
    <t>ВозврНекасОп</t>
  </si>
  <si>
    <t>ПостДенСр</t>
  </si>
  <si>
    <t>ИстФинанс</t>
  </si>
  <si>
    <t>curSpecR.Sum6</t>
  </si>
  <si>
    <t>Iif(m.nCol4Row520_540 = 0 And m.nCol5Row520_540 = 0 And m.nCol6Row520_540 = 0 And m.nCol7Row520_540 = 0 And m.nCol8Row520_540 = 0, This.Book.SetRowHidden(This.Book.Row, This.Book.Row, .T.), "")</t>
  </si>
  <si>
    <t>m.nCol6Row100</t>
  </si>
  <si>
    <t>Столбец4Строка093</t>
  </si>
  <si>
    <t>240</t>
  </si>
  <si>
    <t>Header</t>
  </si>
  <si>
    <t>244</t>
  </si>
  <si>
    <t>01.01.2023</t>
  </si>
  <si>
    <t>НаимДок</t>
  </si>
  <si>
    <t>Iif(m.nCol4Row520_810 = 0 And m.nCol5Row520_810 = 0 And m.nCol6Row520_810 = 0 And m.nCol7Row520_810 = 0 And m.nCol8Row520_810 = 0, This.Book.SetRowHidden(This.Book.Row, This.Book.Row, .T.), "")</t>
  </si>
  <si>
    <t>уменьшение остатков по внутренним расчетам (Дт 030404610)</t>
  </si>
  <si>
    <t>Форма 0503737 с.3</t>
  </si>
  <si>
    <t>НПЮЛ</t>
  </si>
  <si>
    <t>3. Источники финансирования дефицита средств учреждения</t>
  </si>
  <si>
    <t>Столбец7Строка831</t>
  </si>
  <si>
    <t>m.nCol8Row520_710</t>
  </si>
  <si>
    <t>m.nCol4Row520_620</t>
  </si>
  <si>
    <t>Столбец7Строка094</t>
  </si>
  <si>
    <t>100</t>
  </si>
  <si>
    <t>УвОстСрУч</t>
  </si>
  <si>
    <t>__p_HideRow = m.nCol4Row095 = 0 And m.nCol5Row095 = 0 And m.nCol6Row095 = 0 And m.nCol7Row095 = 0 And m.nCol8Row095 = 0</t>
  </si>
  <si>
    <t>ГНИ4_ГлаваБК</t>
  </si>
  <si>
    <t>This.__getOrgName(m.cRN_Found)</t>
  </si>
  <si>
    <t>NO_BOUCHR6.5_4027_4027_4027053110402701001_20230207_1</t>
  </si>
  <si>
    <t>РасходНаимПок</t>
  </si>
  <si>
    <t>увеличение остатков средств, всего</t>
  </si>
  <si>
    <t>6</t>
  </si>
  <si>
    <t>*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</si>
  <si>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</si>
  <si>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</si>
  <si>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</si>
  <si>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</si>
  <si>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</si>
  <si>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</si>
  <si>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Left(AllTrim(This.Seek_TableFields("Person", "RN", "Person.SecondName", __p_BossRN)), 60)</t>
  </si>
  <si>
    <t>Столбец8Строка200</t>
  </si>
  <si>
    <t>Корень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</si>
  <si>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</si>
  <si>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</si>
  <si>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</si>
  <si>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</si>
  <si>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</si>
  <si>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m.nCol7Row950</t>
  </si>
  <si>
    <t>Столбец5Строка092</t>
  </si>
  <si>
    <t>732</t>
  </si>
  <si>
    <t>Отчет об исполнении учреждением плана его финансово-хозяйственной деятельности</t>
  </si>
  <si>
    <t>ИНН учреждения</t>
  </si>
  <si>
    <t>Столбец6Строка720</t>
  </si>
  <si>
    <t>Централизованная бухгалтерия</t>
  </si>
  <si>
    <t>Конец сценария</t>
  </si>
  <si>
    <t>УтвПланНазн</t>
  </si>
  <si>
    <t>Алла</t>
  </si>
  <si>
    <t>m.nCol6Row950</t>
  </si>
  <si>
    <t>Iif(m.nCol4Row050 = 0 And m.nCol5Row050 = 0 And m.nCol6Row050 = 0 And m.nCol7Row050 = 0 And m.nCol8Row050 = 0, This.Book.SetRowHidden(This.Book.Row, This.Book.Row, .T.), "")</t>
  </si>
  <si>
    <t>Доходы от оказания платных услуг (работ), компенсаций затрат</t>
  </si>
  <si>
    <t>ДвижДенСрВс</t>
  </si>
  <si>
    <t>Year(dSelDate)</t>
  </si>
  <si>
    <t>2. Расходы учреждения</t>
  </si>
  <si>
    <t>Доходы от операций с активами</t>
  </si>
  <si>
    <t>m.nCol8Row620_720</t>
  </si>
  <si>
    <t>640</t>
  </si>
  <si>
    <t>ИспБанкСч</t>
  </si>
  <si>
    <t>Исполнено плановых назначений через лицевые счета</t>
  </si>
  <si>
    <t>Тлф</t>
  </si>
  <si>
    <t>m.nCol6Row822</t>
  </si>
  <si>
    <t>m.nCol5Row732</t>
  </si>
  <si>
    <t>Учреждение</t>
  </si>
  <si>
    <t>m.nCol8Row831</t>
  </si>
  <si>
    <t>m.nCol4Row822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</si>
  <si>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</si>
  <si>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</si>
  <si>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</si>
  <si>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</si>
  <si>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</si>
  <si>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</si>
  <si>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</si>
  <si>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130</t>
  </si>
  <si>
    <t>m.nCol5Row822</t>
  </si>
  <si>
    <t>m.nCol6Row732</t>
  </si>
  <si>
    <t>Изменение остатков средств</t>
  </si>
  <si>
    <t>m.nCol4Row591</t>
  </si>
  <si>
    <t>AllTrim(This.Seek_TableFields("Org", "RN", "Org.OKPO", __p_OrgRn))</t>
  </si>
  <si>
    <t>831</t>
  </si>
  <si>
    <t>090</t>
  </si>
  <si>
    <t>m.cFileName4</t>
  </si>
  <si>
    <t>Столбец4Строка200</t>
  </si>
  <si>
    <t>Столбец7Строка100</t>
  </si>
  <si>
    <t>094</t>
  </si>
  <si>
    <t>ИзмВнутрПривВс</t>
  </si>
  <si>
    <t>This.Book.Sheet = 1</t>
  </si>
  <si>
    <t>Столбец4Строка620_820</t>
  </si>
  <si>
    <t>m.nCol5Row591</t>
  </si>
  <si>
    <t>Произведено возвратов через банковские счета</t>
  </si>
  <si>
    <t>Утверждено плановых назначений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</si>
  <si>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</si>
  <si>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</si>
  <si>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</si>
  <si>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</si>
  <si>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</si>
  <si>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</si>
  <si>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Изменение остатков расчетов по внутренним привлечениям средств, всего</t>
  </si>
  <si>
    <t>Павлюк</t>
  </si>
  <si>
    <t>07.02.2023</t>
  </si>
  <si>
    <t>m.nCol7Row591</t>
  </si>
  <si>
    <t>Расходы, всего</t>
  </si>
  <si>
    <t>Штрафы, пени, неустойки, возмещения ущерба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</si>
  <si>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</si>
  <si>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</si>
  <si>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</si>
  <si>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</si>
  <si>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</si>
  <si>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</si>
  <si>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</si>
  <si>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</si>
  <si>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</si>
  <si>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</si>
  <si>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</si>
  <si>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</si>
  <si>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</si>
  <si>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</si>
  <si>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Столбец4Строка520_171</t>
  </si>
  <si>
    <t>Столбец8Строка520_171</t>
  </si>
  <si>
    <t>Столбец7Строка520_171</t>
  </si>
  <si>
    <t>m.nCol6Row094</t>
  </si>
  <si>
    <t>Не исполнено плановых назначений</t>
  </si>
  <si>
    <t>ГНИ4_Имя</t>
  </si>
  <si>
    <t>m.cFileId4</t>
  </si>
  <si>
    <t>m.nCol4Row094</t>
  </si>
  <si>
    <t>МФТелефон</t>
  </si>
  <si>
    <t>РасходИт1Сумма5</t>
  </si>
  <si>
    <t>m.nCol4Row520_640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</si>
  <si>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</si>
  <si>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</si>
  <si>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</si>
  <si>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</si>
  <si>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</si>
  <si>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</si>
  <si>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ВозврБанкСч</t>
  </si>
  <si>
    <t>ВыбДенСр</t>
  </si>
  <si>
    <t>m.nCol5Row831</t>
  </si>
  <si>
    <t>увеличение остатков средств учреждения</t>
  </si>
  <si>
    <t>в том числе:</t>
  </si>
  <si>
    <t>ИзмВнутрОбВс</t>
  </si>
  <si>
    <t>m.nCol5Row520_710</t>
  </si>
  <si>
    <t>060</t>
  </si>
  <si>
    <t>УмОстВнуРасч</t>
  </si>
  <si>
    <t>450</t>
  </si>
  <si>
    <t>ИзмВнутрОб</t>
  </si>
  <si>
    <t>КодАналит</t>
  </si>
  <si>
    <t>Имя</t>
  </si>
  <si>
    <t>Изменение остатков расчетов по внутренним привлечениям средств</t>
  </si>
  <si>
    <t>ющего полномочия учредителя</t>
  </si>
  <si>
    <t>Дата формирования документа</t>
  </si>
  <si>
    <t>SpecR</t>
  </si>
  <si>
    <t>Столбец5Строка520_540</t>
  </si>
  <si>
    <t>710</t>
  </si>
  <si>
    <t>Фамилия</t>
  </si>
  <si>
    <t>Столбец6Строка520_540</t>
  </si>
  <si>
    <t>Поступления денежных средств прочие</t>
  </si>
  <si>
    <t>P:\Выгрузка в ГНИ 2021\37\NO_BOUCHR6.5_4027_4027_4027053110402701001_20230207_1.xml</t>
  </si>
  <si>
    <t>m.nCol7Row060</t>
  </si>
  <si>
    <t>m.cFormCode</t>
  </si>
  <si>
    <t>Столбец4Строка040</t>
  </si>
  <si>
    <t>ДоходПок</t>
  </si>
  <si>
    <t>Столбец8Строка092</t>
  </si>
  <si>
    <t>m.nCol6Row060</t>
  </si>
  <si>
    <t>Максим</t>
  </si>
  <si>
    <t>m.nCol5Row710</t>
  </si>
  <si>
    <t>m.cVFO</t>
  </si>
  <si>
    <t>Возвращено остатков субсидий прошлых лет, всего</t>
  </si>
  <si>
    <t>ИзмВнутрПрив</t>
  </si>
  <si>
    <t>Александрович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</si>
  <si>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</si>
  <si>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</si>
  <si>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</si>
  <si>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</si>
  <si>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</si>
  <si>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</si>
  <si>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Произведено возвратов через кассу учреждения</t>
  </si>
  <si>
    <t>__p_pos = AT("/", __p_INN)</t>
  </si>
  <si>
    <t>m.nCol4Row060</t>
  </si>
  <si>
    <t>ВидФинОбКод</t>
  </si>
  <si>
    <t>Уменьшение остатков средств учреждения</t>
  </si>
  <si>
    <t>m.nCol6Row710</t>
  </si>
  <si>
    <t>m.nCol7Row520_640</t>
  </si>
  <si>
    <t>УвОстСрВс</t>
  </si>
  <si>
    <t>ИспКасУчр</t>
  </si>
  <si>
    <t>Глава по БК</t>
  </si>
  <si>
    <t>СвПред</t>
  </si>
  <si>
    <t>m.nCol5Row060</t>
  </si>
  <si>
    <t>РасхВс</t>
  </si>
  <si>
    <t>Расход</t>
  </si>
  <si>
    <t>ДатаДок</t>
  </si>
  <si>
    <t>m.nCol4Row520_710</t>
  </si>
  <si>
    <t>030</t>
  </si>
  <si>
    <t>Код аналитики</t>
  </si>
  <si>
    <t xml:space="preserve">Путь к файлу выгрузки: </t>
  </si>
  <si>
    <t>m.nCol8Row520_620</t>
  </si>
  <si>
    <t>400</t>
  </si>
  <si>
    <t>Фамилия, имя, отчество главного бухгалтера</t>
  </si>
  <si>
    <t>Сведения об уполномоченном представителе</t>
  </si>
  <si>
    <t>через лицевые</t>
  </si>
  <si>
    <t>Iif(__p_HideRow, This.Book.SetRowHidden(This.Book.Row, This.Book.Row, .T.), "")</t>
  </si>
  <si>
    <t>ОКЕИ</t>
  </si>
  <si>
    <t>Файл</t>
  </si>
  <si>
    <t>curSpecR.Sum7</t>
  </si>
  <si>
    <t>ВнутрИст</t>
  </si>
  <si>
    <t>Дата</t>
  </si>
  <si>
    <t>Внутренние источники</t>
  </si>
  <si>
    <t>ВнутрИстПок</t>
  </si>
  <si>
    <t>Столбец7Строка720</t>
  </si>
  <si>
    <t>m.nCol7Row030</t>
  </si>
  <si>
    <t>ИзмОстСрВс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</si>
  <si>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</si>
  <si>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</si>
  <si>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</si>
  <si>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Прочая закупка товаров, работ и услуг для обеспечения государственных (муниципальных) нужд</t>
  </si>
  <si>
    <t>Столбец4Строка520_520</t>
  </si>
  <si>
    <t>Столбец8Строка040</t>
  </si>
  <si>
    <t>m.nCol6Row030</t>
  </si>
  <si>
    <t>ВозврКасУчр</t>
  </si>
  <si>
    <t>Исполнено плановых назначений некассовыми операциями</t>
  </si>
  <si>
    <t>ГНИ4_Фамилия2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</si>
  <si>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</si>
  <si>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</si>
  <si>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</si>
  <si>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</si>
  <si>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</si>
  <si>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Iif(m.nCol4Row620_820 = 0 And m.nCol5Row620_820 = 0 And m.nCol6Row620_820 = 0 And m.nCol7Row620_820 = 0 And m.nCol8Row620_820 = 0, This.Book.SetRowHidden(This.Book.Row, This.Book.Row, .T.), "")</t>
  </si>
  <si>
    <t>Столбец7Строка095</t>
  </si>
  <si>
    <t>m.nCol8Row060</t>
  </si>
  <si>
    <t>Столбец7Строка050</t>
  </si>
  <si>
    <t xml:space="preserve">Глава по БК </t>
  </si>
  <si>
    <t>0503737</t>
  </si>
  <si>
    <t>m.nCol4Row030</t>
  </si>
  <si>
    <t>m.nCol6Row520_640</t>
  </si>
  <si>
    <t>стро-</t>
  </si>
  <si>
    <t>m.nCol5Row030</t>
  </si>
  <si>
    <t>Код единицы измерения по ОКЕИ</t>
  </si>
  <si>
    <t>Подписант</t>
  </si>
  <si>
    <t>m.nCol4Row910</t>
  </si>
  <si>
    <t>Столбец6Строка092</t>
  </si>
  <si>
    <t>9</t>
  </si>
  <si>
    <t>5</t>
  </si>
  <si>
    <t>1</t>
  </si>
  <si>
    <t>ОКТМО</t>
  </si>
  <si>
    <t>Столбец5Строка720</t>
  </si>
  <si>
    <t>821</t>
  </si>
  <si>
    <t>Расходы - всего</t>
  </si>
  <si>
    <t>Произведено возвратов через лицевые счета</t>
  </si>
  <si>
    <t>m.cFileName</t>
  </si>
  <si>
    <t>m.nCol5Row910</t>
  </si>
  <si>
    <t>(стр.520+стр.590+стр.620+стр.700+стр.730+стр.820+стр.830)</t>
  </si>
  <si>
    <t>НомКорр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</si>
  <si>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</si>
  <si>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</si>
  <si>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</si>
  <si>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</si>
  <si>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</si>
  <si>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</si>
  <si>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</si>
  <si>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&lt;btn page="Выгрузка в ГНИ 4" coord="(450, 90, 100, 25)"/&gt;</t>
  </si>
  <si>
    <t>Столбец4Строка620_720</t>
  </si>
  <si>
    <t>Столбец8Строка100</t>
  </si>
  <si>
    <t>m.nCol6Row910</t>
  </si>
  <si>
    <t>Столбец8Строка620_720</t>
  </si>
  <si>
    <t>Столбец7Строка620_720</t>
  </si>
  <si>
    <t>m.nCol6Row520_810</t>
  </si>
  <si>
    <t>__p_VFO = Iif(Empty(m.cVFO), "", RTrim(arrVFO(AScan(arrVFO, m.cVFO) - 1)))</t>
  </si>
  <si>
    <t>Расходы учреждения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</si>
  <si>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</si>
  <si>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</si>
  <si>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</si>
  <si>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</si>
  <si>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КНД</t>
  </si>
  <si>
    <t>МФИсполнитель</t>
  </si>
  <si>
    <t>m.nCol6Row821</t>
  </si>
  <si>
    <t>m.nCol5Row731</t>
  </si>
  <si>
    <t>ВерсПрог</t>
  </si>
  <si>
    <t>ГНИ4_ВерсПрог</t>
  </si>
  <si>
    <t>ГНИ4_РасходКонец</t>
  </si>
  <si>
    <t>m.nCol8Row832</t>
  </si>
  <si>
    <t>m.nCol4Row821</t>
  </si>
  <si>
    <t>m.nCol7Row731</t>
  </si>
  <si>
    <t>Столбец6Строка520_710</t>
  </si>
  <si>
    <t>m.nCol8Row093</t>
  </si>
  <si>
    <t>Внешние источники по показателям</t>
  </si>
  <si>
    <t>Код по ОКТМО</t>
  </si>
  <si>
    <t>Столбец5Строка520_710</t>
  </si>
  <si>
    <t>910</t>
  </si>
  <si>
    <t>540</t>
  </si>
  <si>
    <t>Iif(!Empty(m.dReoDate), "6", Iif(Month(m.dDateEnd + 1) = 1, "5", Iif(InList(Month(m.dDateEnd + 1), 4, 7, 10), "4", "3")))</t>
  </si>
  <si>
    <t>m.nCol5Row821</t>
  </si>
  <si>
    <t>m.nCol6Row731</t>
  </si>
  <si>
    <t>ДохВс</t>
  </si>
  <si>
    <t>Доход</t>
  </si>
  <si>
    <t>Iif(Empty(m.cVFO), "", RTrim(Left(__p_VFO, AT("(код", __p_VFO) - 1)))</t>
  </si>
  <si>
    <t>Произведено возвратов</t>
  </si>
  <si>
    <t>ВнешнИст</t>
  </si>
  <si>
    <t>m.nCol4Row592</t>
  </si>
  <si>
    <t>Столбец6Строка040</t>
  </si>
  <si>
    <t>832</t>
  </si>
  <si>
    <t>093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</si>
  <si>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</si>
  <si>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</si>
  <si>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</si>
  <si>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</si>
  <si>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Версия формата</t>
  </si>
  <si>
    <t>Исполнено плановых назначений через банковские счета</t>
  </si>
  <si>
    <t>m.nCol7Row592</t>
  </si>
  <si>
    <t>m.nCol8Row520_171</t>
  </si>
  <si>
    <t>Столбец7Строка200</t>
  </si>
  <si>
    <t>Столбец4Строка100</t>
  </si>
  <si>
    <t>ВозврРасхПрЛетВс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</si>
  <si>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</si>
  <si>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</si>
  <si>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</si>
  <si>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</si>
  <si>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</si>
  <si>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</si>
  <si>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</si>
  <si>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</si>
  <si>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</si>
  <si>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m.nCol4Row520_540</t>
  </si>
  <si>
    <t>СвНП</t>
  </si>
  <si>
    <t>m.nCol6Row832</t>
  </si>
  <si>
    <t>m.nCol6Row093</t>
  </si>
  <si>
    <t>Номер корректировки</t>
  </si>
  <si>
    <t>ГНИ4_УчредПолн</t>
  </si>
  <si>
    <t>Файл обмена</t>
  </si>
  <si>
    <t>Фонд оплаты труда учреждений</t>
  </si>
  <si>
    <t>120</t>
  </si>
  <si>
    <t>ГлБух</t>
  </si>
  <si>
    <t>РасходИт1Сумма6</t>
  </si>
  <si>
    <t>m.nCol8Row620_820</t>
  </si>
  <si>
    <t>m.nCol4Row093</t>
  </si>
  <si>
    <t>592</t>
  </si>
  <si>
    <t>510</t>
  </si>
  <si>
    <t>Увеличение остатков по внутренним расчетам (Кт 030404510)</t>
  </si>
  <si>
    <t>ГНИ4_РасходСумма7</t>
  </si>
  <si>
    <t>ИзмОстСр</t>
  </si>
  <si>
    <t>РАСХОДЫ!</t>
  </si>
  <si>
    <t>НаимПок</t>
  </si>
  <si>
    <t>m.nCol5Row832</t>
  </si>
  <si>
    <t>m.nCol5Row093</t>
  </si>
  <si>
    <t>Признак лица, подписавшего документ (1 - руководитель, 2 – уполномоченный представитель)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</si>
  <si>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</si>
  <si>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</si>
  <si>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</si>
  <si>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Столбец6Строка520_640</t>
  </si>
  <si>
    <t>тики</t>
  </si>
  <si>
    <t>СвВозврПрЛет</t>
  </si>
  <si>
    <t>Источники финансирования дефицита средств учреждения</t>
  </si>
  <si>
    <t>Отчетный период</t>
  </si>
  <si>
    <t>&lt;textout version="1.0" caption="Выгрузка в ГНИ 4"/&gt;</t>
  </si>
  <si>
    <t>m.nCol4Row520_810</t>
  </si>
  <si>
    <t>Руководитель  _____________________________</t>
  </si>
  <si>
    <t>(наименование, ОГРН, ИНН, КПП, местонахождение)</t>
  </si>
  <si>
    <t>Столбец6Строка200</t>
  </si>
  <si>
    <t>Столбец5Строка100</t>
  </si>
  <si>
    <t>4027053110</t>
  </si>
  <si>
    <t>ИННЮЛ</t>
  </si>
  <si>
    <t>m.nCol7Row520_540</t>
  </si>
  <si>
    <t>некассовыми</t>
  </si>
  <si>
    <t>Исполнено плановых назначений через кассу учреждения</t>
  </si>
  <si>
    <t>Столбец8Строка095</t>
  </si>
  <si>
    <t>__p_HideRowIt = __p_HideRowIt And __p_HideRow</t>
  </si>
  <si>
    <t>Столбец8Строка050</t>
  </si>
  <si>
    <t>ВозврРасхПрЛет</t>
  </si>
  <si>
    <t>Увеличение задолженности по кредитам</t>
  </si>
  <si>
    <t>119</t>
  </si>
  <si>
    <t>Источники финансирования!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</si>
  <si>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</si>
  <si>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</si>
  <si>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</si>
  <si>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810</t>
  </si>
  <si>
    <t>440</t>
  </si>
  <si>
    <t>Наименование учреждения</t>
  </si>
  <si>
    <t>34</t>
  </si>
  <si>
    <t>Номер контактного телефона</t>
  </si>
  <si>
    <t>Исполнитель  ____________________     __________________</t>
  </si>
  <si>
    <t>РезИсполн!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</si>
  <si>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</si>
  <si>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</si>
  <si>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</si>
  <si>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</si>
  <si>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</si>
  <si>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</si>
  <si>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</si>
  <si>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</si>
  <si>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</si>
  <si>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 xml:space="preserve">Дата </t>
  </si>
  <si>
    <t xml:space="preserve">                                 (должность)                        (подпись)</t>
  </si>
  <si>
    <t>ИспНекасОп</t>
  </si>
  <si>
    <t>Фамилия, имя, отчество руководителя планово-экономической службы</t>
  </si>
  <si>
    <t>Код по ОКПО</t>
  </si>
  <si>
    <t>m.nCol4Row700</t>
  </si>
  <si>
    <t>Столбец4Строка095</t>
  </si>
  <si>
    <t>Столбец4Строка050</t>
  </si>
  <si>
    <t xml:space="preserve">1    </t>
  </si>
  <si>
    <t>m.nCol6Row520_540</t>
  </si>
  <si>
    <t>ГНИ4_СвПред</t>
  </si>
  <si>
    <t>Left(AllTrim(This.Seek_TableFields("Person", "RN", "Person.FirstName", __p_BossRN)), 60)</t>
  </si>
  <si>
    <t>180</t>
  </si>
  <si>
    <t>Периодичность: годовая</t>
  </si>
  <si>
    <t>Произведено возвратов некассовыми операциями</t>
  </si>
  <si>
    <t>Столбец7Строка092</t>
  </si>
  <si>
    <t>Возвращено остатков субсидий прошлых лет</t>
  </si>
  <si>
    <t>Отчество</t>
  </si>
  <si>
    <t>ГНИ4_Отчество</t>
  </si>
  <si>
    <t>Iif(m.nCol4Row620_720 = 0 And m.nCol5Row620_720 = 0 And m.nCol6Row620_720 = 0 And m.nCol7Row620_720 = 0 And m.nCol8Row620_720 = 0, This.Book.SetRowHidden(This.Book.Row, This.Book.Row, .T.), "")</t>
  </si>
  <si>
    <t>Столбец4Строка520_620</t>
  </si>
  <si>
    <t>Доходы, всего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</si>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</sst>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5"/>
      <color indexed="12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sz val="14"/>
      <color indexed="12"/>
      <name val="Arial Cyr"/>
      <family val="0"/>
    </font>
    <font>
      <sz val="13"/>
      <color indexed="12"/>
      <name val="Arial Cyr"/>
      <family val="0"/>
    </font>
    <font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sz val="10"/>
      <color indexed="12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8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1" fillId="34" borderId="0" applyNumberFormat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55" fillId="37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24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24" xfId="0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horizontal="right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left" wrapText="1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0" fontId="2" fillId="0" borderId="38" xfId="0" applyNumberFormat="1" applyFont="1" applyFill="1" applyBorder="1" applyAlignment="1" applyProtection="1">
      <alignment horizontal="center" wrapText="1"/>
      <protection/>
    </xf>
    <xf numFmtId="0" fontId="4" fillId="0" borderId="39" xfId="0" applyNumberFormat="1" applyFont="1" applyFill="1" applyBorder="1" applyAlignment="1" applyProtection="1">
      <alignment horizontal="left" wrapText="1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0" xfId="0" applyNumberFormat="1" applyFont="1" applyFill="1" applyBorder="1" applyAlignment="1" applyProtection="1">
      <alignment horizontal="left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left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173" fontId="2" fillId="0" borderId="46" xfId="0" applyNumberFormat="1" applyFont="1" applyFill="1" applyBorder="1" applyAlignment="1" applyProtection="1">
      <alignment horizontal="center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48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3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173" fontId="3" fillId="0" borderId="51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/>
      <protection/>
    </xf>
    <xf numFmtId="0" fontId="16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17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left" wrapText="1"/>
      <protection/>
    </xf>
    <xf numFmtId="49" fontId="7" fillId="0" borderId="0" xfId="0" applyNumberFormat="1" applyFont="1" applyFill="1" applyAlignment="1" applyProtection="1">
      <alignment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56" xfId="0" applyNumberFormat="1" applyFont="1" applyFill="1" applyBorder="1" applyAlignment="1" applyProtection="1">
      <alignment horizontal="left" wrapText="1"/>
      <protection/>
    </xf>
    <xf numFmtId="49" fontId="3" fillId="0" borderId="57" xfId="0" applyNumberFormat="1" applyFont="1" applyFill="1" applyBorder="1" applyAlignment="1" applyProtection="1">
      <alignment horizontal="center"/>
      <protection/>
    </xf>
    <xf numFmtId="173" fontId="3" fillId="0" borderId="45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173" fontId="2" fillId="0" borderId="5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49" fontId="3" fillId="0" borderId="60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left"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49" fontId="2" fillId="0" borderId="62" xfId="0" applyNumberFormat="1" applyFont="1" applyFill="1" applyBorder="1" applyAlignment="1" applyProtection="1">
      <alignment horizontal="center"/>
      <protection/>
    </xf>
    <xf numFmtId="0" fontId="2" fillId="0" borderId="63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63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55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 horizontal="center"/>
      <protection/>
    </xf>
    <xf numFmtId="49" fontId="2" fillId="0" borderId="6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6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39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55" xfId="0" applyNumberFormat="1" applyFont="1" applyFill="1" applyBorder="1" applyAlignment="1" applyProtection="1">
      <alignment horizontal="left" wrapText="1"/>
      <protection/>
    </xf>
    <xf numFmtId="49" fontId="5" fillId="0" borderId="54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48" xfId="0" applyNumberFormat="1" applyFont="1" applyFill="1" applyBorder="1" applyAlignment="1" applyProtection="1">
      <alignment horizontal="center"/>
      <protection/>
    </xf>
    <xf numFmtId="49" fontId="18" fillId="0" borderId="55" xfId="0" applyNumberFormat="1" applyFont="1" applyFill="1" applyBorder="1" applyAlignment="1" applyProtection="1">
      <alignment horizontal="left" wrapText="1"/>
      <protection/>
    </xf>
    <xf numFmtId="49" fontId="18" fillId="0" borderId="54" xfId="0" applyNumberFormat="1" applyFont="1" applyFill="1" applyBorder="1" applyAlignment="1" applyProtection="1">
      <alignment horizontal="center"/>
      <protection/>
    </xf>
    <xf numFmtId="49" fontId="18" fillId="0" borderId="17" xfId="0" applyNumberFormat="1" applyFont="1" applyFill="1" applyBorder="1" applyAlignment="1" applyProtection="1">
      <alignment horizontal="center"/>
      <protection/>
    </xf>
    <xf numFmtId="173" fontId="18" fillId="0" borderId="17" xfId="0" applyNumberFormat="1" applyFont="1" applyFill="1" applyBorder="1" applyAlignment="1" applyProtection="1">
      <alignment horizontal="center"/>
      <protection/>
    </xf>
    <xf numFmtId="173" fontId="18" fillId="0" borderId="48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65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0" fontId="0" fillId="28" borderId="66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 wrapText="1"/>
      <protection/>
    </xf>
    <xf numFmtId="0" fontId="0" fillId="28" borderId="66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Alignment="1" applyProtection="1">
      <alignment/>
      <protection/>
    </xf>
    <xf numFmtId="49" fontId="2" fillId="0" borderId="67" xfId="0" applyNumberFormat="1" applyFont="1" applyFill="1" applyBorder="1" applyAlignment="1" applyProtection="1">
      <alignment horizontal="center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173" fontId="2" fillId="0" borderId="69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Continuous"/>
      <protection/>
    </xf>
    <xf numFmtId="173" fontId="2" fillId="0" borderId="70" xfId="0" applyNumberFormat="1" applyFont="1" applyFill="1" applyBorder="1" applyAlignment="1" applyProtection="1">
      <alignment horizontal="centerContinuous"/>
      <protection/>
    </xf>
    <xf numFmtId="173" fontId="2" fillId="0" borderId="62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Continuous"/>
      <protection/>
    </xf>
    <xf numFmtId="173" fontId="2" fillId="0" borderId="29" xfId="0" applyNumberFormat="1" applyFont="1" applyFill="1" applyBorder="1" applyAlignment="1" applyProtection="1">
      <alignment horizontal="centerContinuous"/>
      <protection/>
    </xf>
    <xf numFmtId="173" fontId="2" fillId="0" borderId="13" xfId="0" applyNumberFormat="1" applyFont="1" applyFill="1" applyBorder="1" applyAlignment="1" applyProtection="1">
      <alignment horizontal="centerContinuous"/>
      <protection/>
    </xf>
    <xf numFmtId="0" fontId="2" fillId="0" borderId="43" xfId="0" applyNumberFormat="1" applyFont="1" applyFill="1" applyBorder="1" applyAlignment="1" applyProtection="1">
      <alignment horizontal="left" wrapText="1"/>
      <protection/>
    </xf>
    <xf numFmtId="0" fontId="2" fillId="0" borderId="36" xfId="0" applyNumberFormat="1" applyFont="1" applyFill="1" applyBorder="1" applyAlignment="1" applyProtection="1">
      <alignment horizontal="left" wrapText="1"/>
      <protection/>
    </xf>
    <xf numFmtId="49" fontId="22" fillId="0" borderId="71" xfId="0" applyNumberFormat="1" applyFont="1" applyFill="1" applyBorder="1" applyAlignment="1" applyProtection="1">
      <alignment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1"/>
  <sheetViews>
    <sheetView tabSelected="1" zoomScalePageLayoutView="0" workbookViewId="0" topLeftCell="A1">
      <selection activeCell="A30" sqref="A30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256" s="195" customFormat="1" ht="12.75">
      <c r="A1" s="97"/>
      <c r="B1" s="97"/>
      <c r="C1" s="97"/>
      <c r="D1" s="97"/>
      <c r="E1" s="97"/>
      <c r="F1" s="97"/>
      <c r="G1" s="97"/>
      <c r="H1" s="97"/>
      <c r="I1" s="97"/>
      <c r="J1" s="194" t="s">
        <v>279</v>
      </c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</row>
    <row r="2" spans="1:10" ht="15">
      <c r="A2" s="7" t="s">
        <v>338</v>
      </c>
      <c r="B2" s="7"/>
      <c r="C2" s="7"/>
      <c r="D2" s="7"/>
      <c r="E2" s="7"/>
      <c r="F2" s="7"/>
      <c r="G2" s="7"/>
      <c r="H2" s="7"/>
      <c r="I2" s="7"/>
      <c r="J2" s="32"/>
    </row>
    <row r="3" spans="1:10" ht="15">
      <c r="A3" s="7" t="s">
        <v>708</v>
      </c>
      <c r="B3" s="7"/>
      <c r="C3" s="7"/>
      <c r="D3" s="7"/>
      <c r="E3" s="7"/>
      <c r="F3" s="7"/>
      <c r="G3" s="7"/>
      <c r="H3" s="7"/>
      <c r="I3" s="7"/>
      <c r="J3" s="33" t="s">
        <v>55</v>
      </c>
    </row>
    <row r="4" spans="1:10" s="34" customFormat="1" ht="11.25">
      <c r="A4" s="35"/>
      <c r="B4" s="35"/>
      <c r="C4" s="35"/>
      <c r="D4" s="35"/>
      <c r="E4" s="35"/>
      <c r="F4" s="35"/>
      <c r="G4" s="35"/>
      <c r="H4" s="35"/>
      <c r="I4" s="36" t="s">
        <v>334</v>
      </c>
      <c r="J4" s="11" t="s">
        <v>635</v>
      </c>
    </row>
    <row r="5" spans="1:10" s="34" customFormat="1" ht="11.25">
      <c r="A5" s="35"/>
      <c r="B5" s="35"/>
      <c r="C5" s="35"/>
      <c r="D5" s="44" t="s">
        <v>111</v>
      </c>
      <c r="E5" s="44"/>
      <c r="F5" s="44"/>
      <c r="G5" s="35"/>
      <c r="H5" s="35"/>
      <c r="I5" s="37" t="s">
        <v>793</v>
      </c>
      <c r="J5" s="14" t="s">
        <v>409</v>
      </c>
    </row>
    <row r="6" spans="1:10" ht="12.75">
      <c r="A6" s="35" t="s">
        <v>468</v>
      </c>
      <c r="B6" s="45" t="s">
        <v>257</v>
      </c>
      <c r="C6" s="45"/>
      <c r="D6" s="45"/>
      <c r="E6" s="45"/>
      <c r="F6" s="45"/>
      <c r="G6" s="45"/>
      <c r="H6" s="45"/>
      <c r="I6" s="2" t="s">
        <v>37</v>
      </c>
      <c r="J6" s="4" t="s">
        <v>68</v>
      </c>
    </row>
    <row r="7" spans="1:10" ht="12.75">
      <c r="A7" s="35" t="s">
        <v>64</v>
      </c>
      <c r="B7" s="35"/>
      <c r="C7" s="35"/>
      <c r="D7" s="35"/>
      <c r="E7" s="35"/>
      <c r="F7" s="35"/>
      <c r="G7" s="35"/>
      <c r="H7" s="35"/>
      <c r="I7" s="2"/>
      <c r="J7" s="4"/>
    </row>
    <row r="8" spans="1:10" ht="12.75">
      <c r="A8" s="35" t="s">
        <v>17</v>
      </c>
      <c r="B8" s="46" t="s">
        <v>5</v>
      </c>
      <c r="C8" s="46"/>
      <c r="D8" s="46"/>
      <c r="E8" s="46"/>
      <c r="F8" s="46"/>
      <c r="G8" s="46"/>
      <c r="H8" s="46"/>
      <c r="I8" s="2" t="s">
        <v>389</v>
      </c>
      <c r="J8" s="11" t="s">
        <v>201</v>
      </c>
    </row>
    <row r="9" spans="1:10" ht="12.75">
      <c r="A9" s="35" t="s">
        <v>209</v>
      </c>
      <c r="B9" s="35"/>
      <c r="C9" s="35"/>
      <c r="D9" s="35"/>
      <c r="E9" s="35"/>
      <c r="F9" s="35"/>
      <c r="G9" s="35"/>
      <c r="H9" s="35"/>
      <c r="I9" s="2" t="s">
        <v>37</v>
      </c>
      <c r="J9" s="48" t="s">
        <v>5</v>
      </c>
    </row>
    <row r="10" spans="1:10" ht="12.75">
      <c r="A10" s="35" t="s">
        <v>553</v>
      </c>
      <c r="B10" s="35"/>
      <c r="C10" s="35"/>
      <c r="D10" s="35"/>
      <c r="E10" s="35"/>
      <c r="F10" s="35"/>
      <c r="G10" s="35"/>
      <c r="H10" s="35"/>
      <c r="I10" s="2" t="s">
        <v>634</v>
      </c>
      <c r="J10" s="48" t="s">
        <v>5</v>
      </c>
    </row>
    <row r="11" spans="1:10" ht="12.75">
      <c r="A11" s="35" t="s">
        <v>305</v>
      </c>
      <c r="B11" s="47" t="s">
        <v>271</v>
      </c>
      <c r="C11" s="47"/>
      <c r="D11" s="47"/>
      <c r="E11" s="47"/>
      <c r="F11" s="47"/>
      <c r="G11" s="47"/>
      <c r="H11" s="47"/>
      <c r="I11" s="2"/>
      <c r="J11" s="48" t="s">
        <v>645</v>
      </c>
    </row>
    <row r="12" spans="1:10" ht="12.75">
      <c r="A12" s="35" t="s">
        <v>806</v>
      </c>
      <c r="B12" s="35"/>
      <c r="C12" s="35"/>
      <c r="D12" s="35"/>
      <c r="E12" s="35"/>
      <c r="F12" s="35"/>
      <c r="G12" s="35"/>
      <c r="H12" s="35"/>
      <c r="I12" s="2"/>
      <c r="J12" s="11"/>
    </row>
    <row r="13" spans="1:10" ht="12.75">
      <c r="A13" s="35" t="s">
        <v>513</v>
      </c>
      <c r="B13" s="35"/>
      <c r="C13" s="35"/>
      <c r="D13" s="35"/>
      <c r="E13" s="35"/>
      <c r="F13" s="35"/>
      <c r="G13" s="35"/>
      <c r="H13" s="35"/>
      <c r="I13" s="2" t="s">
        <v>387</v>
      </c>
      <c r="J13" s="52" t="s">
        <v>662</v>
      </c>
    </row>
    <row r="14" spans="1:10" ht="15">
      <c r="A14" s="56"/>
      <c r="B14" s="56"/>
      <c r="C14" s="56"/>
      <c r="D14" s="32" t="s">
        <v>147</v>
      </c>
      <c r="E14" s="57"/>
      <c r="F14" s="57"/>
      <c r="G14" s="57"/>
      <c r="H14" s="57"/>
      <c r="I14" s="57"/>
      <c r="J14" s="208" t="s">
        <v>5</v>
      </c>
    </row>
    <row r="15" spans="1:10" ht="12.75">
      <c r="A15" s="15"/>
      <c r="B15" s="16" t="s">
        <v>188</v>
      </c>
      <c r="C15" s="16" t="s">
        <v>188</v>
      </c>
      <c r="D15" s="50" t="s">
        <v>352</v>
      </c>
      <c r="E15" s="54" t="s">
        <v>381</v>
      </c>
      <c r="F15" s="54"/>
      <c r="G15" s="54"/>
      <c r="H15" s="54"/>
      <c r="I15" s="55"/>
      <c r="J15" s="210" t="s">
        <v>351</v>
      </c>
    </row>
    <row r="16" spans="1:10" ht="12.75">
      <c r="A16" s="15" t="s">
        <v>534</v>
      </c>
      <c r="B16" s="16" t="s">
        <v>638</v>
      </c>
      <c r="C16" s="16" t="s">
        <v>716</v>
      </c>
      <c r="D16" s="16" t="s">
        <v>167</v>
      </c>
      <c r="E16" s="21" t="s">
        <v>603</v>
      </c>
      <c r="F16" s="21" t="s">
        <v>173</v>
      </c>
      <c r="G16" s="21" t="s">
        <v>83</v>
      </c>
      <c r="H16" s="130" t="s">
        <v>765</v>
      </c>
      <c r="I16" s="209" t="s">
        <v>243</v>
      </c>
      <c r="J16" s="211"/>
    </row>
    <row r="17" spans="1:10" ht="12.75">
      <c r="A17" s="3"/>
      <c r="B17" s="18" t="s">
        <v>110</v>
      </c>
      <c r="C17" s="16" t="s">
        <v>752</v>
      </c>
      <c r="D17" s="18" t="s">
        <v>790</v>
      </c>
      <c r="E17" s="50" t="s">
        <v>342</v>
      </c>
      <c r="F17" s="19" t="s">
        <v>342</v>
      </c>
      <c r="G17" s="19" t="s">
        <v>501</v>
      </c>
      <c r="H17" s="18" t="s">
        <v>658</v>
      </c>
      <c r="I17" s="209"/>
      <c r="J17" s="211"/>
    </row>
    <row r="18" spans="1:10" ht="12.75">
      <c r="A18" s="13" t="s">
        <v>801</v>
      </c>
      <c r="B18" s="22">
        <v>2</v>
      </c>
      <c r="C18" s="69" t="s">
        <v>204</v>
      </c>
      <c r="D18" s="13" t="s">
        <v>15</v>
      </c>
      <c r="E18" s="69" t="s">
        <v>645</v>
      </c>
      <c r="F18" s="23" t="s">
        <v>428</v>
      </c>
      <c r="G18" s="23" t="s">
        <v>208</v>
      </c>
      <c r="H18" s="24" t="s">
        <v>14</v>
      </c>
      <c r="I18" s="24" t="s">
        <v>644</v>
      </c>
      <c r="J18" s="20" t="s">
        <v>269</v>
      </c>
    </row>
    <row r="19" spans="1:10" ht="12.75">
      <c r="A19" s="144" t="s">
        <v>373</v>
      </c>
      <c r="B19" s="145" t="s">
        <v>62</v>
      </c>
      <c r="C19" s="140"/>
      <c r="D19" s="146">
        <f>D20+D21+D22+D23+D24+D30</f>
        <v>4124168.4</v>
      </c>
      <c r="E19" s="146">
        <f>E20+E21+E22+E23+E24+E30</f>
        <v>4070913.86</v>
      </c>
      <c r="F19" s="146">
        <f>F20+F21+F22+F23+F24+F30</f>
        <v>0</v>
      </c>
      <c r="G19" s="146">
        <f>G20+G21+G22+G23+G24+G30</f>
        <v>0</v>
      </c>
      <c r="H19" s="146">
        <f>H20+H21+H22+H23+H24+H30</f>
        <v>0</v>
      </c>
      <c r="I19" s="146">
        <f aca="true" t="shared" si="0" ref="I19:I24">E19+F19+G19+H19</f>
        <v>4070913.86</v>
      </c>
      <c r="J19" s="106">
        <f aca="true" t="shared" si="1" ref="J19:J24">IF(ТолькоБСиНКО="*",0,D19-I19)</f>
        <v>53254.54</v>
      </c>
    </row>
    <row r="20" spans="1:10" ht="12.75" hidden="1">
      <c r="A20" s="141" t="s">
        <v>347</v>
      </c>
      <c r="B20" s="72" t="s">
        <v>596</v>
      </c>
      <c r="C20" s="142" t="s">
        <v>733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f t="shared" si="0"/>
        <v>0</v>
      </c>
      <c r="J20" s="64">
        <f t="shared" si="1"/>
        <v>0</v>
      </c>
    </row>
    <row r="21" spans="1:10" ht="24" hidden="1">
      <c r="A21" s="141" t="s">
        <v>456</v>
      </c>
      <c r="B21" s="72" t="s">
        <v>13</v>
      </c>
      <c r="C21" s="142" t="s">
        <v>478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f t="shared" si="0"/>
        <v>0</v>
      </c>
      <c r="J21" s="64">
        <f t="shared" si="1"/>
        <v>0</v>
      </c>
    </row>
    <row r="22" spans="1:10" ht="24" hidden="1">
      <c r="A22" s="141" t="s">
        <v>507</v>
      </c>
      <c r="B22" s="72" t="s">
        <v>263</v>
      </c>
      <c r="C22" s="142" t="s">
        <v>194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f t="shared" si="0"/>
        <v>0</v>
      </c>
      <c r="J22" s="64">
        <f t="shared" si="1"/>
        <v>0</v>
      </c>
    </row>
    <row r="23" spans="1:10" ht="12.75">
      <c r="A23" s="141" t="s">
        <v>145</v>
      </c>
      <c r="B23" s="72" t="s">
        <v>546</v>
      </c>
      <c r="C23" s="142" t="s">
        <v>369</v>
      </c>
      <c r="D23" s="63">
        <v>4124168.4</v>
      </c>
      <c r="E23" s="63">
        <v>4070913.86</v>
      </c>
      <c r="F23" s="63">
        <v>0</v>
      </c>
      <c r="G23" s="63">
        <v>0</v>
      </c>
      <c r="H23" s="63">
        <v>0</v>
      </c>
      <c r="I23" s="63">
        <f t="shared" si="0"/>
        <v>4070913.86</v>
      </c>
      <c r="J23" s="64">
        <f t="shared" si="1"/>
        <v>53254.54</v>
      </c>
    </row>
    <row r="24" spans="1:10" ht="12.75" hidden="1">
      <c r="A24" s="141" t="s">
        <v>460</v>
      </c>
      <c r="B24" s="72" t="s">
        <v>485</v>
      </c>
      <c r="C24" s="142" t="s">
        <v>600</v>
      </c>
      <c r="D24" s="63">
        <f>D26+D27+D28+D29</f>
        <v>0</v>
      </c>
      <c r="E24" s="63">
        <f>E26+E27+E28+E29</f>
        <v>0</v>
      </c>
      <c r="F24" s="63">
        <f>F26+F27+F28+F29</f>
        <v>0</v>
      </c>
      <c r="G24" s="63">
        <f>G26+G27+G28+G29</f>
        <v>0</v>
      </c>
      <c r="H24" s="63">
        <f>H26+H27+H28+H29</f>
        <v>0</v>
      </c>
      <c r="I24" s="63">
        <f t="shared" si="0"/>
        <v>0</v>
      </c>
      <c r="J24" s="64">
        <f t="shared" si="1"/>
        <v>0</v>
      </c>
    </row>
    <row r="25" spans="1:10" ht="12.75" hidden="1">
      <c r="A25" s="41" t="s">
        <v>543</v>
      </c>
      <c r="B25" s="23"/>
      <c r="C25" s="20"/>
      <c r="D25" s="29"/>
      <c r="E25" s="29"/>
      <c r="F25" s="29"/>
      <c r="G25" s="29"/>
      <c r="H25" s="29"/>
      <c r="I25" s="103"/>
      <c r="J25" s="30"/>
    </row>
    <row r="26" spans="1:10" ht="12.75" hidden="1">
      <c r="A26" s="131" t="s">
        <v>200</v>
      </c>
      <c r="B26" s="147" t="s">
        <v>61</v>
      </c>
      <c r="C26" s="24" t="s">
        <v>750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f>E26+F26+G26+H26</f>
        <v>0</v>
      </c>
      <c r="J26" s="150">
        <f>IF(ТолькоБСиНКО="*",0,D26-I26)</f>
        <v>0</v>
      </c>
    </row>
    <row r="27" spans="1:10" ht="12.75" hidden="1">
      <c r="A27" s="71" t="s">
        <v>672</v>
      </c>
      <c r="B27" s="72" t="s">
        <v>704</v>
      </c>
      <c r="C27" s="142" t="s">
        <v>54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f>E27+F27+G27+H27</f>
        <v>0</v>
      </c>
      <c r="J27" s="64">
        <f>IF(ТолькоБСиНКО="*",0,D27-I27)</f>
        <v>0</v>
      </c>
    </row>
    <row r="28" spans="1:10" ht="12.75" hidden="1">
      <c r="A28" s="71" t="s">
        <v>179</v>
      </c>
      <c r="B28" s="72" t="s">
        <v>489</v>
      </c>
      <c r="C28" s="142" t="s">
        <v>207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f>E28+F28+G28+H28</f>
        <v>0</v>
      </c>
      <c r="J28" s="64">
        <f>IF(ТолькоБСиНКО="*",0,D28-I28)</f>
        <v>0</v>
      </c>
    </row>
    <row r="29" spans="1:10" ht="12.75" hidden="1">
      <c r="A29" s="71" t="s">
        <v>288</v>
      </c>
      <c r="B29" s="72" t="s">
        <v>262</v>
      </c>
      <c r="C29" s="142" t="s">
        <v>778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f>E29+F29+G29+H29</f>
        <v>0</v>
      </c>
      <c r="J29" s="64">
        <f>IF(ТолькоБСиНКО="*",0,D29-I29)</f>
        <v>0</v>
      </c>
    </row>
    <row r="30" spans="1:10" ht="12.75" hidden="1">
      <c r="A30" s="141" t="s">
        <v>98</v>
      </c>
      <c r="B30" s="72" t="s">
        <v>420</v>
      </c>
      <c r="C30" s="142" t="s">
        <v>805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f>E30+F30+G30+H30</f>
        <v>0</v>
      </c>
      <c r="J30" s="64">
        <f>IF(ТолькоБСиНКО="*",0,D30-I30)</f>
        <v>0</v>
      </c>
    </row>
    <row r="31" spans="1:10" ht="0.75" customHeight="1">
      <c r="A31" s="143"/>
      <c r="B31" s="132"/>
      <c r="C31" s="133"/>
      <c r="D31" s="134"/>
      <c r="E31" s="134"/>
      <c r="F31" s="134"/>
      <c r="G31" s="134"/>
      <c r="H31" s="134"/>
      <c r="I31" s="134"/>
      <c r="J31" s="148"/>
    </row>
  </sheetData>
  <sheetProtection/>
  <mergeCells count="2">
    <mergeCell ref="I16:I17"/>
    <mergeCell ref="J15:J17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17"/>
  <sheetViews>
    <sheetView zoomScalePageLayoutView="0" workbookViewId="0" topLeftCell="A1">
      <selection activeCell="A15" sqref="A15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34"/>
      <c r="B1" s="34"/>
      <c r="C1" s="34"/>
      <c r="D1" s="162" t="s">
        <v>459</v>
      </c>
      <c r="E1" s="35"/>
      <c r="F1" s="35"/>
      <c r="G1" s="35"/>
      <c r="H1" s="35"/>
      <c r="I1" s="35"/>
      <c r="J1" s="36" t="s">
        <v>628</v>
      </c>
    </row>
    <row r="2" spans="1:10" ht="12.75">
      <c r="A2" s="163"/>
      <c r="B2" s="130" t="s">
        <v>188</v>
      </c>
      <c r="C2" s="130" t="s">
        <v>188</v>
      </c>
      <c r="D2" s="130" t="s">
        <v>352</v>
      </c>
      <c r="E2" s="170" t="s">
        <v>381</v>
      </c>
      <c r="F2" s="171"/>
      <c r="G2" s="171"/>
      <c r="H2" s="171"/>
      <c r="I2" s="185"/>
      <c r="J2" s="211" t="s">
        <v>351</v>
      </c>
    </row>
    <row r="3" spans="1:10" ht="12.75">
      <c r="A3" s="15" t="s">
        <v>534</v>
      </c>
      <c r="B3" s="16" t="s">
        <v>638</v>
      </c>
      <c r="C3" s="16" t="s">
        <v>716</v>
      </c>
      <c r="D3" s="16" t="s">
        <v>167</v>
      </c>
      <c r="E3" s="50" t="s">
        <v>603</v>
      </c>
      <c r="F3" s="50" t="s">
        <v>173</v>
      </c>
      <c r="G3" s="50" t="s">
        <v>83</v>
      </c>
      <c r="H3" s="16" t="s">
        <v>765</v>
      </c>
      <c r="I3" s="212" t="s">
        <v>243</v>
      </c>
      <c r="J3" s="211"/>
    </row>
    <row r="4" spans="1:10" ht="12.75">
      <c r="A4" s="15"/>
      <c r="B4" s="16" t="s">
        <v>110</v>
      </c>
      <c r="C4" s="16" t="s">
        <v>752</v>
      </c>
      <c r="D4" s="16" t="s">
        <v>790</v>
      </c>
      <c r="E4" s="50" t="s">
        <v>342</v>
      </c>
      <c r="F4" s="50" t="s">
        <v>342</v>
      </c>
      <c r="G4" s="50" t="s">
        <v>501</v>
      </c>
      <c r="H4" s="16" t="s">
        <v>658</v>
      </c>
      <c r="I4" s="212"/>
      <c r="J4" s="211"/>
    </row>
    <row r="5" spans="1:10" ht="12.75">
      <c r="A5" s="155" t="s">
        <v>801</v>
      </c>
      <c r="B5" s="168">
        <v>2</v>
      </c>
      <c r="C5" s="49" t="s">
        <v>204</v>
      </c>
      <c r="D5" s="164" t="s">
        <v>15</v>
      </c>
      <c r="E5" s="49" t="s">
        <v>645</v>
      </c>
      <c r="F5" s="66" t="s">
        <v>428</v>
      </c>
      <c r="G5" s="66" t="s">
        <v>208</v>
      </c>
      <c r="H5" s="49" t="s">
        <v>14</v>
      </c>
      <c r="I5" s="133" t="s">
        <v>644</v>
      </c>
      <c r="J5" s="196" t="s">
        <v>269</v>
      </c>
    </row>
    <row r="6" spans="1:10" ht="12.75">
      <c r="A6" s="169" t="s">
        <v>650</v>
      </c>
      <c r="B6" s="165" t="s">
        <v>183</v>
      </c>
      <c r="C6" s="84" t="s">
        <v>4</v>
      </c>
      <c r="D6" s="166">
        <v>4124168.4</v>
      </c>
      <c r="E6" s="166">
        <v>4070913.86</v>
      </c>
      <c r="F6" s="166">
        <v>0</v>
      </c>
      <c r="G6" s="166">
        <v>0</v>
      </c>
      <c r="H6" s="166">
        <v>0</v>
      </c>
      <c r="I6" s="167">
        <f>E6+F6+G6+H6</f>
        <v>4070913.86</v>
      </c>
      <c r="J6" s="82">
        <f>IF(ТолькоБСиНКО="*",0,D6-I6)</f>
        <v>53254.54</v>
      </c>
    </row>
    <row r="7" spans="1:10" ht="12.75">
      <c r="A7" s="67" t="s">
        <v>543</v>
      </c>
      <c r="B7" s="60"/>
      <c r="C7" s="20"/>
      <c r="D7" s="61"/>
      <c r="E7" s="61"/>
      <c r="F7" s="61"/>
      <c r="G7" s="61"/>
      <c r="H7" s="61"/>
      <c r="I7" s="61"/>
      <c r="J7" s="74"/>
    </row>
    <row r="8" spans="1:10" ht="12.75">
      <c r="A8" s="174" t="s">
        <v>732</v>
      </c>
      <c r="B8" s="175"/>
      <c r="C8" s="176" t="s">
        <v>420</v>
      </c>
      <c r="D8" s="177">
        <v>890833</v>
      </c>
      <c r="E8" s="177">
        <v>888972.74</v>
      </c>
      <c r="F8" s="177">
        <v>0</v>
      </c>
      <c r="G8" s="177">
        <v>0</v>
      </c>
      <c r="H8" s="177">
        <v>0</v>
      </c>
      <c r="I8" s="177">
        <f aca="true" t="shared" si="0" ref="I8:I14">E8+F8+G8+H8</f>
        <v>888972.74</v>
      </c>
      <c r="J8" s="178">
        <f aca="true" t="shared" si="1" ref="J8:J14">IF(ТолькоБСиНКО="*",0,D8-I8)</f>
        <v>1860.26</v>
      </c>
    </row>
    <row r="9" spans="1:10" ht="12.75">
      <c r="A9" s="179" t="s">
        <v>732</v>
      </c>
      <c r="B9" s="180"/>
      <c r="C9" s="181" t="s">
        <v>139</v>
      </c>
      <c r="D9" s="182">
        <v>890833</v>
      </c>
      <c r="E9" s="182">
        <v>888972.74</v>
      </c>
      <c r="F9" s="182">
        <v>0</v>
      </c>
      <c r="G9" s="182">
        <v>0</v>
      </c>
      <c r="H9" s="182">
        <v>0</v>
      </c>
      <c r="I9" s="182">
        <f t="shared" si="0"/>
        <v>888972.74</v>
      </c>
      <c r="J9" s="183">
        <f t="shared" si="1"/>
        <v>1860.26</v>
      </c>
    </row>
    <row r="10" spans="1:10" ht="12.75">
      <c r="A10" s="172" t="s">
        <v>732</v>
      </c>
      <c r="B10" s="43"/>
      <c r="C10" s="149" t="s">
        <v>776</v>
      </c>
      <c r="D10" s="173">
        <v>684204</v>
      </c>
      <c r="E10" s="28">
        <v>682775.16</v>
      </c>
      <c r="F10" s="28">
        <v>0</v>
      </c>
      <c r="G10" s="28">
        <v>0</v>
      </c>
      <c r="H10" s="28">
        <v>0</v>
      </c>
      <c r="I10" s="28">
        <f t="shared" si="0"/>
        <v>682775.16</v>
      </c>
      <c r="J10" s="150">
        <f t="shared" si="1"/>
        <v>1428.84</v>
      </c>
    </row>
    <row r="11" spans="1:10" ht="45">
      <c r="A11" s="172" t="s">
        <v>143</v>
      </c>
      <c r="B11" s="43"/>
      <c r="C11" s="149" t="s">
        <v>772</v>
      </c>
      <c r="D11" s="173">
        <v>206629</v>
      </c>
      <c r="E11" s="28">
        <v>206197.58</v>
      </c>
      <c r="F11" s="28">
        <v>0</v>
      </c>
      <c r="G11" s="28">
        <v>0</v>
      </c>
      <c r="H11" s="28">
        <v>0</v>
      </c>
      <c r="I11" s="28">
        <f t="shared" si="0"/>
        <v>206197.58</v>
      </c>
      <c r="J11" s="150">
        <f t="shared" si="1"/>
        <v>431.42</v>
      </c>
    </row>
    <row r="12" spans="1:10" ht="32.25">
      <c r="A12" s="174" t="s">
        <v>618</v>
      </c>
      <c r="B12" s="175"/>
      <c r="C12" s="176" t="s">
        <v>183</v>
      </c>
      <c r="D12" s="177">
        <v>3233335.4</v>
      </c>
      <c r="E12" s="177">
        <v>3181941.12</v>
      </c>
      <c r="F12" s="177">
        <v>0</v>
      </c>
      <c r="G12" s="177">
        <v>0</v>
      </c>
      <c r="H12" s="177">
        <v>0</v>
      </c>
      <c r="I12" s="177">
        <f t="shared" si="0"/>
        <v>3181941.12</v>
      </c>
      <c r="J12" s="178">
        <f t="shared" si="1"/>
        <v>51394.28</v>
      </c>
    </row>
    <row r="13" spans="1:10" ht="33.75">
      <c r="A13" s="179" t="s">
        <v>618</v>
      </c>
      <c r="B13" s="180"/>
      <c r="C13" s="181" t="s">
        <v>406</v>
      </c>
      <c r="D13" s="182">
        <v>3233335.4</v>
      </c>
      <c r="E13" s="182">
        <v>3181941.12</v>
      </c>
      <c r="F13" s="182">
        <v>0</v>
      </c>
      <c r="G13" s="182">
        <v>0</v>
      </c>
      <c r="H13" s="182">
        <v>0</v>
      </c>
      <c r="I13" s="182">
        <f t="shared" si="0"/>
        <v>3181941.12</v>
      </c>
      <c r="J13" s="183">
        <f t="shared" si="1"/>
        <v>51394.28</v>
      </c>
    </row>
    <row r="14" spans="1:10" ht="33.75">
      <c r="A14" s="172" t="s">
        <v>618</v>
      </c>
      <c r="B14" s="43"/>
      <c r="C14" s="149" t="s">
        <v>408</v>
      </c>
      <c r="D14" s="173">
        <v>3233335.4</v>
      </c>
      <c r="E14" s="28">
        <v>3181941.12</v>
      </c>
      <c r="F14" s="28">
        <v>0</v>
      </c>
      <c r="G14" s="28">
        <v>0</v>
      </c>
      <c r="H14" s="28">
        <v>0</v>
      </c>
      <c r="I14" s="28">
        <f t="shared" si="0"/>
        <v>3181941.12</v>
      </c>
      <c r="J14" s="150">
        <f t="shared" si="1"/>
        <v>51394.28</v>
      </c>
    </row>
    <row r="15" spans="1:10" ht="0.75" customHeight="1">
      <c r="A15" s="143"/>
      <c r="B15" s="132"/>
      <c r="C15" s="133"/>
      <c r="D15" s="134"/>
      <c r="E15" s="134"/>
      <c r="F15" s="134"/>
      <c r="G15" s="134"/>
      <c r="H15" s="134"/>
      <c r="I15" s="134"/>
      <c r="J15" s="148"/>
    </row>
    <row r="16" ht="6" customHeight="1"/>
    <row r="17" spans="1:10" ht="12.75">
      <c r="A17" s="153" t="s">
        <v>346</v>
      </c>
      <c r="B17" s="152" t="s">
        <v>548</v>
      </c>
      <c r="C17" s="151" t="s">
        <v>4</v>
      </c>
      <c r="D17" s="94">
        <f>'Раздел 1'!D19-D6</f>
        <v>0</v>
      </c>
      <c r="E17" s="94">
        <f>'Раздел 1'!E19-E6</f>
        <v>0</v>
      </c>
      <c r="F17" s="94">
        <f>'Раздел 1'!F19-F6</f>
        <v>0</v>
      </c>
      <c r="G17" s="94">
        <f>'Раздел 1'!G19-G6</f>
        <v>0</v>
      </c>
      <c r="H17" s="94">
        <f>'Раздел 1'!H19-H6</f>
        <v>0</v>
      </c>
      <c r="I17" s="94">
        <f>'Раздел 1'!I19-I6</f>
        <v>0</v>
      </c>
      <c r="J17" s="95" t="s">
        <v>4</v>
      </c>
    </row>
  </sheetData>
  <sheetProtection/>
  <mergeCells count="2">
    <mergeCell ref="I3:I4"/>
    <mergeCell ref="J2:J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69"/>
  <sheetViews>
    <sheetView zoomScalePageLayoutView="0" workbookViewId="0" topLeftCell="A1">
      <selection activeCell="A66" sqref="A66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56"/>
      <c r="B1" s="56"/>
      <c r="C1" s="32" t="s">
        <v>415</v>
      </c>
      <c r="D1" s="93"/>
      <c r="E1" s="57"/>
      <c r="F1" s="57"/>
      <c r="G1" s="57"/>
      <c r="H1" s="57"/>
      <c r="I1" s="57"/>
      <c r="J1" s="58" t="s">
        <v>413</v>
      </c>
    </row>
    <row r="2" spans="1:10" ht="12.75">
      <c r="A2" s="15"/>
      <c r="B2" s="16" t="s">
        <v>188</v>
      </c>
      <c r="C2" s="16" t="s">
        <v>188</v>
      </c>
      <c r="D2" s="16" t="s">
        <v>352</v>
      </c>
      <c r="E2" s="53" t="s">
        <v>381</v>
      </c>
      <c r="F2" s="54"/>
      <c r="G2" s="54"/>
      <c r="H2" s="54"/>
      <c r="I2" s="55"/>
      <c r="J2" s="211" t="s">
        <v>351</v>
      </c>
    </row>
    <row r="3" spans="1:10" ht="12.75">
      <c r="A3" s="15" t="s">
        <v>534</v>
      </c>
      <c r="B3" s="16" t="s">
        <v>638</v>
      </c>
      <c r="C3" s="16" t="s">
        <v>716</v>
      </c>
      <c r="D3" s="16" t="s">
        <v>167</v>
      </c>
      <c r="E3" s="21" t="s">
        <v>603</v>
      </c>
      <c r="F3" s="21" t="s">
        <v>173</v>
      </c>
      <c r="G3" s="21" t="s">
        <v>83</v>
      </c>
      <c r="H3" s="130" t="s">
        <v>765</v>
      </c>
      <c r="I3" s="209" t="s">
        <v>243</v>
      </c>
      <c r="J3" s="211"/>
    </row>
    <row r="4" spans="1:10" ht="12.75">
      <c r="A4" s="3"/>
      <c r="B4" s="18" t="s">
        <v>110</v>
      </c>
      <c r="C4" s="16" t="s">
        <v>752</v>
      </c>
      <c r="D4" s="18" t="s">
        <v>790</v>
      </c>
      <c r="E4" s="50" t="s">
        <v>342</v>
      </c>
      <c r="F4" s="19" t="s">
        <v>342</v>
      </c>
      <c r="G4" s="19" t="s">
        <v>501</v>
      </c>
      <c r="H4" s="18" t="s">
        <v>658</v>
      </c>
      <c r="I4" s="209"/>
      <c r="J4" s="211"/>
    </row>
    <row r="5" spans="1:10" ht="12.75">
      <c r="A5" s="13" t="s">
        <v>801</v>
      </c>
      <c r="B5" s="22">
        <v>2</v>
      </c>
      <c r="C5" s="69" t="s">
        <v>204</v>
      </c>
      <c r="D5" s="13" t="s">
        <v>15</v>
      </c>
      <c r="E5" s="69" t="s">
        <v>645</v>
      </c>
      <c r="F5" s="23" t="s">
        <v>428</v>
      </c>
      <c r="G5" s="23" t="s">
        <v>208</v>
      </c>
      <c r="H5" s="24" t="s">
        <v>14</v>
      </c>
      <c r="I5" s="24" t="s">
        <v>644</v>
      </c>
      <c r="J5" s="20" t="s">
        <v>269</v>
      </c>
    </row>
    <row r="6" spans="1:10" ht="22.5">
      <c r="A6" s="75" t="s">
        <v>239</v>
      </c>
      <c r="B6" s="76"/>
      <c r="C6" s="77"/>
      <c r="D6" s="78"/>
      <c r="E6" s="79"/>
      <c r="F6" s="79"/>
      <c r="G6" s="79"/>
      <c r="H6" s="79"/>
      <c r="I6" s="79"/>
      <c r="J6" s="80"/>
    </row>
    <row r="7" spans="1:10" ht="22.5">
      <c r="A7" s="42" t="s">
        <v>654</v>
      </c>
      <c r="B7" s="83" t="s">
        <v>474</v>
      </c>
      <c r="C7" s="84"/>
      <c r="D7" s="81">
        <f aca="true" t="shared" si="0" ref="D7:I7">D9+D18+D21+D25+D28+D32+D41</f>
        <v>0</v>
      </c>
      <c r="E7" s="81">
        <f t="shared" si="0"/>
        <v>0</v>
      </c>
      <c r="F7" s="81">
        <f t="shared" si="0"/>
        <v>0</v>
      </c>
      <c r="G7" s="81">
        <f t="shared" si="0"/>
        <v>0</v>
      </c>
      <c r="H7" s="81">
        <f t="shared" si="0"/>
        <v>0</v>
      </c>
      <c r="I7" s="81">
        <f t="shared" si="0"/>
        <v>0</v>
      </c>
      <c r="J7" s="82">
        <f>IF(ТолькоБСиНКО="*",0,D7-I7)</f>
        <v>0</v>
      </c>
    </row>
    <row r="8" spans="1:10" ht="12.75">
      <c r="A8" s="41" t="s">
        <v>543</v>
      </c>
      <c r="B8" s="70"/>
      <c r="C8" s="20"/>
      <c r="D8" s="59"/>
      <c r="E8" s="59"/>
      <c r="F8" s="59"/>
      <c r="G8" s="59"/>
      <c r="H8" s="59"/>
      <c r="I8" s="59"/>
      <c r="J8" s="74"/>
    </row>
    <row r="9" spans="1:10" ht="12.75">
      <c r="A9" s="68" t="s">
        <v>610</v>
      </c>
      <c r="B9" s="43" t="s">
        <v>141</v>
      </c>
      <c r="C9" s="39"/>
      <c r="D9" s="28">
        <f>D11+D12+D13+D14+D15+D16+D17</f>
        <v>0</v>
      </c>
      <c r="E9" s="28">
        <f>E11+E12+E13+E14+E15+E16+E17</f>
        <v>0</v>
      </c>
      <c r="F9" s="28">
        <f>F11+F12+F13+F14+F15+F16+F17</f>
        <v>0</v>
      </c>
      <c r="G9" s="28">
        <f>G11+G12+G13+G14+G15+G16+G17</f>
        <v>0</v>
      </c>
      <c r="H9" s="28">
        <f>H11+H12+H13+H14+H15+H16+H17</f>
        <v>0</v>
      </c>
      <c r="I9" s="99">
        <f>E9+F9+G9+H9</f>
        <v>0</v>
      </c>
      <c r="J9" s="31">
        <f>IF(ТолькоБСиНКО="*",0,D9-I9)</f>
        <v>0</v>
      </c>
    </row>
    <row r="10" spans="1:10" ht="12.75">
      <c r="A10" s="41" t="s">
        <v>41</v>
      </c>
      <c r="B10" s="23"/>
      <c r="C10" s="20"/>
      <c r="D10" s="29"/>
      <c r="E10" s="29"/>
      <c r="F10" s="29"/>
      <c r="G10" s="29"/>
      <c r="H10" s="103"/>
      <c r="I10" s="103"/>
      <c r="J10" s="30"/>
    </row>
    <row r="11" spans="1:10" ht="12.75" hidden="1">
      <c r="A11" s="42" t="s">
        <v>3</v>
      </c>
      <c r="B11" s="43"/>
      <c r="C11" s="39" t="s">
        <v>45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f aca="true" t="shared" si="1" ref="I11:I21">E11+F11+G11+H11</f>
        <v>0</v>
      </c>
      <c r="J11" s="31">
        <f aca="true" t="shared" si="2" ref="J11:J21">IF(ТолькоБСиНКО="*",0,D11-I11)</f>
        <v>0</v>
      </c>
    </row>
    <row r="12" spans="1:10" ht="22.5" hidden="1">
      <c r="A12" s="71" t="s">
        <v>199</v>
      </c>
      <c r="B12" s="72"/>
      <c r="C12" s="62" t="s">
        <v>141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f t="shared" si="1"/>
        <v>0</v>
      </c>
      <c r="J12" s="64">
        <f t="shared" si="2"/>
        <v>0</v>
      </c>
    </row>
    <row r="13" spans="1:10" ht="22.5" hidden="1">
      <c r="A13" s="71" t="s">
        <v>166</v>
      </c>
      <c r="B13" s="72"/>
      <c r="C13" s="62" t="s">
        <v>358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f t="shared" si="1"/>
        <v>0</v>
      </c>
      <c r="J13" s="64">
        <f t="shared" si="2"/>
        <v>0</v>
      </c>
    </row>
    <row r="14" spans="1:10" ht="12.75" hidden="1">
      <c r="A14" s="71" t="s">
        <v>771</v>
      </c>
      <c r="B14" s="73"/>
      <c r="C14" s="38" t="s">
        <v>692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f t="shared" si="1"/>
        <v>0</v>
      </c>
      <c r="J14" s="64">
        <f t="shared" si="2"/>
        <v>0</v>
      </c>
    </row>
    <row r="15" spans="1:10" ht="12.75" hidden="1">
      <c r="A15" s="71" t="s">
        <v>657</v>
      </c>
      <c r="B15" s="73"/>
      <c r="C15" s="38" t="s">
        <v>462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f t="shared" si="1"/>
        <v>0</v>
      </c>
      <c r="J15" s="64">
        <f t="shared" si="2"/>
        <v>0</v>
      </c>
    </row>
    <row r="16" spans="1:10" ht="22.5" hidden="1">
      <c r="A16" s="71" t="s">
        <v>377</v>
      </c>
      <c r="B16" s="73"/>
      <c r="C16" s="38" t="s">
        <v>557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f t="shared" si="1"/>
        <v>0</v>
      </c>
      <c r="J16" s="64">
        <f t="shared" si="2"/>
        <v>0</v>
      </c>
    </row>
    <row r="17" spans="1:10" ht="22.5" hidden="1">
      <c r="A17" s="156" t="s">
        <v>775</v>
      </c>
      <c r="B17" s="154"/>
      <c r="C17" s="38" t="s">
        <v>777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f t="shared" si="1"/>
        <v>0</v>
      </c>
      <c r="J17" s="64">
        <f t="shared" si="2"/>
        <v>0</v>
      </c>
    </row>
    <row r="18" spans="1:10" ht="12.75">
      <c r="A18" s="65" t="s">
        <v>140</v>
      </c>
      <c r="B18" s="155" t="s">
        <v>304</v>
      </c>
      <c r="C18" s="142" t="s">
        <v>4</v>
      </c>
      <c r="D18" s="63">
        <f>D19+D20</f>
        <v>0</v>
      </c>
      <c r="E18" s="63">
        <f>E19+E20</f>
        <v>0</v>
      </c>
      <c r="F18" s="63">
        <f>F19+F20</f>
        <v>0</v>
      </c>
      <c r="G18" s="63">
        <f>G19+G20</f>
        <v>0</v>
      </c>
      <c r="H18" s="63">
        <f>H19+H20</f>
        <v>0</v>
      </c>
      <c r="I18" s="63">
        <f t="shared" si="1"/>
        <v>0</v>
      </c>
      <c r="J18" s="64">
        <f t="shared" si="2"/>
        <v>0</v>
      </c>
    </row>
    <row r="19" spans="1:10" ht="12.75">
      <c r="A19" s="138" t="s">
        <v>268</v>
      </c>
      <c r="B19" s="147" t="s">
        <v>533</v>
      </c>
      <c r="C19" s="20" t="s">
        <v>739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f t="shared" si="1"/>
        <v>0</v>
      </c>
      <c r="J19" s="64">
        <f t="shared" si="2"/>
        <v>0</v>
      </c>
    </row>
    <row r="20" spans="1:10" ht="12.75">
      <c r="A20" s="71" t="s">
        <v>724</v>
      </c>
      <c r="B20" s="72" t="s">
        <v>738</v>
      </c>
      <c r="C20" s="142" t="s">
        <v>519</v>
      </c>
      <c r="D20" s="63">
        <v>0</v>
      </c>
      <c r="E20" s="63">
        <v>0</v>
      </c>
      <c r="F20" s="63">
        <v>0</v>
      </c>
      <c r="G20" s="63">
        <v>0</v>
      </c>
      <c r="H20" s="63"/>
      <c r="I20" s="63">
        <f t="shared" si="1"/>
        <v>0</v>
      </c>
      <c r="J20" s="64">
        <f t="shared" si="2"/>
        <v>0</v>
      </c>
    </row>
    <row r="21" spans="1:10" ht="12.75">
      <c r="A21" s="157" t="s">
        <v>397</v>
      </c>
      <c r="B21" s="23" t="s">
        <v>358</v>
      </c>
      <c r="C21" s="20"/>
      <c r="D21" s="29">
        <f>D23+D24</f>
        <v>0</v>
      </c>
      <c r="E21" s="29">
        <f>E23+E24</f>
        <v>0</v>
      </c>
      <c r="F21" s="29">
        <f>F23+F24</f>
        <v>0</v>
      </c>
      <c r="G21" s="29">
        <f>G23+G24</f>
        <v>0</v>
      </c>
      <c r="H21" s="29">
        <f>H23+H24</f>
        <v>0</v>
      </c>
      <c r="I21" s="29">
        <f t="shared" si="1"/>
        <v>0</v>
      </c>
      <c r="J21" s="64">
        <f t="shared" si="2"/>
        <v>0</v>
      </c>
    </row>
    <row r="22" spans="1:10" ht="12.75">
      <c r="A22" s="158" t="s">
        <v>41</v>
      </c>
      <c r="B22" s="73"/>
      <c r="C22" s="69"/>
      <c r="D22" s="27"/>
      <c r="E22" s="27"/>
      <c r="F22" s="27"/>
      <c r="G22" s="27"/>
      <c r="H22" s="27"/>
      <c r="I22" s="27"/>
      <c r="J22" s="30"/>
    </row>
    <row r="23" spans="1:10" ht="22.5" hidden="1">
      <c r="A23" s="138" t="s">
        <v>227</v>
      </c>
      <c r="B23" s="147"/>
      <c r="C23" s="24" t="s">
        <v>275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f>E23+F23+G23+H23</f>
        <v>0</v>
      </c>
      <c r="J23" s="150">
        <f>IF(ТолькоБСиНКО="*",0,D23-I23)</f>
        <v>0</v>
      </c>
    </row>
    <row r="24" spans="1:10" ht="22.5" hidden="1">
      <c r="A24" s="138" t="s">
        <v>82</v>
      </c>
      <c r="B24" s="73"/>
      <c r="C24" s="69" t="s">
        <v>2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f>E24+F24+G24+H24</f>
        <v>0</v>
      </c>
      <c r="J24" s="64">
        <f>IF(ТолькоБСиНКО="*",0,D24-I24)</f>
        <v>0</v>
      </c>
    </row>
    <row r="25" spans="1:10" ht="12.75">
      <c r="A25" s="141" t="s">
        <v>481</v>
      </c>
      <c r="B25" s="72" t="s">
        <v>789</v>
      </c>
      <c r="C25" s="142" t="s">
        <v>4</v>
      </c>
      <c r="D25" s="63">
        <v>0</v>
      </c>
      <c r="E25" s="63">
        <f>E26+E27</f>
        <v>0</v>
      </c>
      <c r="F25" s="63">
        <f>F26+F27</f>
        <v>0</v>
      </c>
      <c r="G25" s="63">
        <f>G26+G27</f>
        <v>0</v>
      </c>
      <c r="H25" s="63">
        <f>H26+H27</f>
        <v>0</v>
      </c>
      <c r="I25" s="63">
        <f>I26+I27</f>
        <v>0</v>
      </c>
      <c r="J25" s="64">
        <f>IF(ТолькоБСиНКО="*",0,D25-I25)</f>
        <v>0</v>
      </c>
    </row>
    <row r="26" spans="1:10" ht="12.75">
      <c r="A26" s="71" t="s">
        <v>427</v>
      </c>
      <c r="B26" s="137" t="s">
        <v>557</v>
      </c>
      <c r="C26" s="39" t="s">
        <v>739</v>
      </c>
      <c r="D26" s="28"/>
      <c r="E26" s="28">
        <v>-4070913.86</v>
      </c>
      <c r="F26" s="28">
        <v>0</v>
      </c>
      <c r="G26" s="28">
        <v>0</v>
      </c>
      <c r="H26" s="28"/>
      <c r="I26" s="29">
        <f>E26+F26+G26+H26</f>
        <v>-4070913.86</v>
      </c>
      <c r="J26" s="150" t="s">
        <v>4</v>
      </c>
    </row>
    <row r="27" spans="1:10" ht="12.75">
      <c r="A27" s="71" t="s">
        <v>579</v>
      </c>
      <c r="B27" s="72" t="s">
        <v>275</v>
      </c>
      <c r="C27" s="62" t="s">
        <v>519</v>
      </c>
      <c r="D27" s="63"/>
      <c r="E27" s="63">
        <v>4070913.86</v>
      </c>
      <c r="F27" s="63">
        <v>0</v>
      </c>
      <c r="G27" s="63">
        <v>0</v>
      </c>
      <c r="H27" s="104"/>
      <c r="I27" s="63">
        <f>E27+F27+G27+H27</f>
        <v>4070913.86</v>
      </c>
      <c r="J27" s="105" t="s">
        <v>4</v>
      </c>
    </row>
    <row r="28" spans="1:10" ht="24">
      <c r="A28" s="68" t="s">
        <v>172</v>
      </c>
      <c r="B28" s="43" t="s">
        <v>25</v>
      </c>
      <c r="C28" s="39" t="s">
        <v>4</v>
      </c>
      <c r="D28" s="28">
        <f aca="true" t="shared" si="3" ref="D28:I28">D30+D31</f>
        <v>0</v>
      </c>
      <c r="E28" s="28">
        <f t="shared" si="3"/>
        <v>0</v>
      </c>
      <c r="F28" s="28">
        <f t="shared" si="3"/>
        <v>0</v>
      </c>
      <c r="G28" s="28">
        <f t="shared" si="3"/>
        <v>0</v>
      </c>
      <c r="H28" s="28">
        <f t="shared" si="3"/>
        <v>0</v>
      </c>
      <c r="I28" s="99">
        <f t="shared" si="3"/>
        <v>0</v>
      </c>
      <c r="J28" s="64">
        <f>IF(ТолькоБСиНКО="*",0,D28-I28)</f>
        <v>0</v>
      </c>
    </row>
    <row r="29" spans="1:10" ht="12.75">
      <c r="A29" s="41" t="s">
        <v>543</v>
      </c>
      <c r="B29" s="23"/>
      <c r="C29" s="20"/>
      <c r="D29" s="29"/>
      <c r="E29" s="29"/>
      <c r="F29" s="29"/>
      <c r="G29" s="29"/>
      <c r="H29" s="29"/>
      <c r="I29" s="29"/>
      <c r="J29" s="31"/>
    </row>
    <row r="30" spans="1:10" ht="12.75">
      <c r="A30" s="42" t="s">
        <v>542</v>
      </c>
      <c r="B30" s="23" t="s">
        <v>659</v>
      </c>
      <c r="C30" s="20" t="s">
        <v>739</v>
      </c>
      <c r="D30" s="29"/>
      <c r="E30" s="29">
        <v>0</v>
      </c>
      <c r="F30" s="29">
        <v>0</v>
      </c>
      <c r="G30" s="29">
        <v>0</v>
      </c>
      <c r="H30" s="29"/>
      <c r="I30" s="29">
        <f>E30+F30+G30+H30</f>
        <v>0</v>
      </c>
      <c r="J30" s="31" t="s">
        <v>4</v>
      </c>
    </row>
    <row r="31" spans="1:10" ht="12.75">
      <c r="A31" s="71" t="s">
        <v>261</v>
      </c>
      <c r="B31" s="72" t="s">
        <v>446</v>
      </c>
      <c r="C31" s="62" t="s">
        <v>519</v>
      </c>
      <c r="D31" s="63"/>
      <c r="E31" s="63">
        <v>0</v>
      </c>
      <c r="F31" s="63">
        <v>0</v>
      </c>
      <c r="G31" s="63">
        <v>0</v>
      </c>
      <c r="H31" s="104"/>
      <c r="I31" s="63">
        <f>E31+F31+G31+H31</f>
        <v>0</v>
      </c>
      <c r="J31" s="160" t="s">
        <v>4</v>
      </c>
    </row>
    <row r="32" spans="1:10" ht="24">
      <c r="A32" s="161" t="s">
        <v>333</v>
      </c>
      <c r="B32" s="72" t="s">
        <v>2</v>
      </c>
      <c r="C32" s="62" t="s">
        <v>4</v>
      </c>
      <c r="D32" s="63">
        <f aca="true" t="shared" si="4" ref="D32:I32">D34+D35</f>
        <v>0</v>
      </c>
      <c r="E32" s="63">
        <f t="shared" si="4"/>
        <v>0</v>
      </c>
      <c r="F32" s="63">
        <f t="shared" si="4"/>
        <v>0</v>
      </c>
      <c r="G32" s="63">
        <f t="shared" si="4"/>
        <v>0</v>
      </c>
      <c r="H32" s="63">
        <f t="shared" si="4"/>
        <v>0</v>
      </c>
      <c r="I32" s="104">
        <f t="shared" si="4"/>
        <v>0</v>
      </c>
      <c r="J32" s="64">
        <f>IF(ТолькоБСиНКО="*",0,D32-I32)</f>
        <v>0</v>
      </c>
    </row>
    <row r="33" spans="1:10" ht="12.75">
      <c r="A33" s="41" t="s">
        <v>543</v>
      </c>
      <c r="B33" s="23"/>
      <c r="C33" s="20"/>
      <c r="D33" s="29"/>
      <c r="E33" s="29"/>
      <c r="F33" s="29"/>
      <c r="G33" s="29"/>
      <c r="H33" s="29"/>
      <c r="I33" s="29"/>
      <c r="J33" s="31"/>
    </row>
    <row r="34" spans="1:10" ht="22.5">
      <c r="A34" s="42" t="s">
        <v>473</v>
      </c>
      <c r="B34" s="23" t="s">
        <v>649</v>
      </c>
      <c r="C34" s="20"/>
      <c r="D34" s="29">
        <v>0</v>
      </c>
      <c r="E34" s="29">
        <v>0</v>
      </c>
      <c r="F34" s="29">
        <v>0</v>
      </c>
      <c r="G34" s="29"/>
      <c r="H34" s="29"/>
      <c r="I34" s="29">
        <f>E34+F34+G34+H34</f>
        <v>0</v>
      </c>
      <c r="J34" s="31">
        <f>IF(ТолькоБСиНКО="*",0,D34-I34)</f>
        <v>0</v>
      </c>
    </row>
    <row r="35" spans="1:10" ht="22.5">
      <c r="A35" s="71" t="s">
        <v>412</v>
      </c>
      <c r="B35" s="85" t="s">
        <v>435</v>
      </c>
      <c r="C35" s="49"/>
      <c r="D35" s="25">
        <v>0</v>
      </c>
      <c r="E35" s="25">
        <v>0</v>
      </c>
      <c r="F35" s="25">
        <v>0</v>
      </c>
      <c r="G35" s="25"/>
      <c r="H35" s="25"/>
      <c r="I35" s="100">
        <f>E35+F35+G35+H35</f>
        <v>0</v>
      </c>
      <c r="J35" s="26">
        <f>IF(ТолькоБСиНКО="*",0,D35-I35)</f>
        <v>0</v>
      </c>
    </row>
    <row r="36" spans="1:10" ht="15">
      <c r="A36" s="56"/>
      <c r="B36" s="56"/>
      <c r="C36" s="32"/>
      <c r="D36" s="93"/>
      <c r="E36" s="57"/>
      <c r="F36" s="57"/>
      <c r="G36" s="57"/>
      <c r="H36" s="57"/>
      <c r="I36" s="57"/>
      <c r="J36" s="58" t="s">
        <v>187</v>
      </c>
    </row>
    <row r="37" spans="1:10" ht="12.75">
      <c r="A37" s="15"/>
      <c r="B37" s="16" t="s">
        <v>188</v>
      </c>
      <c r="C37" s="16" t="s">
        <v>188</v>
      </c>
      <c r="D37" s="16" t="s">
        <v>352</v>
      </c>
      <c r="E37" s="53" t="s">
        <v>381</v>
      </c>
      <c r="F37" s="54"/>
      <c r="G37" s="54"/>
      <c r="H37" s="54"/>
      <c r="I37" s="55"/>
      <c r="J37" s="211" t="s">
        <v>351</v>
      </c>
    </row>
    <row r="38" spans="1:10" ht="12.75">
      <c r="A38" s="15" t="s">
        <v>534</v>
      </c>
      <c r="B38" s="16" t="s">
        <v>638</v>
      </c>
      <c r="C38" s="16" t="s">
        <v>716</v>
      </c>
      <c r="D38" s="16" t="s">
        <v>167</v>
      </c>
      <c r="E38" s="21" t="s">
        <v>603</v>
      </c>
      <c r="F38" s="21" t="s">
        <v>173</v>
      </c>
      <c r="G38" s="21" t="s">
        <v>83</v>
      </c>
      <c r="H38" s="130" t="s">
        <v>765</v>
      </c>
      <c r="I38" s="209" t="s">
        <v>243</v>
      </c>
      <c r="J38" s="211"/>
    </row>
    <row r="39" spans="1:10" ht="12.75">
      <c r="A39" s="15"/>
      <c r="B39" s="16" t="s">
        <v>110</v>
      </c>
      <c r="C39" s="16" t="s">
        <v>752</v>
      </c>
      <c r="D39" s="16" t="s">
        <v>790</v>
      </c>
      <c r="E39" s="50" t="s">
        <v>342</v>
      </c>
      <c r="F39" s="50" t="s">
        <v>342</v>
      </c>
      <c r="G39" s="50" t="s">
        <v>501</v>
      </c>
      <c r="H39" s="16" t="s">
        <v>658</v>
      </c>
      <c r="I39" s="209"/>
      <c r="J39" s="211"/>
    </row>
    <row r="40" spans="1:10" ht="12.75">
      <c r="A40" s="86" t="s">
        <v>801</v>
      </c>
      <c r="B40" s="87">
        <v>2</v>
      </c>
      <c r="C40" s="40" t="s">
        <v>204</v>
      </c>
      <c r="D40" s="40" t="s">
        <v>15</v>
      </c>
      <c r="E40" s="49" t="s">
        <v>645</v>
      </c>
      <c r="F40" s="66" t="s">
        <v>428</v>
      </c>
      <c r="G40" s="66" t="s">
        <v>208</v>
      </c>
      <c r="H40" s="49" t="s">
        <v>14</v>
      </c>
      <c r="I40" s="133" t="s">
        <v>644</v>
      </c>
      <c r="J40" s="40" t="s">
        <v>269</v>
      </c>
    </row>
    <row r="41" spans="1:10" ht="24">
      <c r="A41" s="68" t="s">
        <v>552</v>
      </c>
      <c r="B41" s="43" t="s">
        <v>267</v>
      </c>
      <c r="C41" s="39" t="s">
        <v>4</v>
      </c>
      <c r="D41" s="28">
        <f aca="true" t="shared" si="5" ref="D41:I41">D43+D44</f>
        <v>0</v>
      </c>
      <c r="E41" s="28">
        <f t="shared" si="5"/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99">
        <f t="shared" si="5"/>
        <v>0</v>
      </c>
      <c r="J41" s="150">
        <f>IF(ТолькоБСиНКО="*",0,D41-I41)</f>
        <v>0</v>
      </c>
    </row>
    <row r="42" spans="1:10" ht="12.75">
      <c r="A42" s="41" t="s">
        <v>543</v>
      </c>
      <c r="B42" s="23"/>
      <c r="C42" s="20"/>
      <c r="D42" s="29"/>
      <c r="E42" s="29"/>
      <c r="F42" s="29"/>
      <c r="G42" s="29"/>
      <c r="H42" s="29"/>
      <c r="I42" s="29"/>
      <c r="J42" s="31"/>
    </row>
    <row r="43" spans="1:10" ht="22.5">
      <c r="A43" s="42" t="s">
        <v>53</v>
      </c>
      <c r="B43" s="23" t="s">
        <v>484</v>
      </c>
      <c r="C43" s="20"/>
      <c r="D43" s="29"/>
      <c r="E43" s="29">
        <v>0</v>
      </c>
      <c r="F43" s="29">
        <v>0</v>
      </c>
      <c r="G43" s="29">
        <v>0</v>
      </c>
      <c r="H43" s="29">
        <v>0</v>
      </c>
      <c r="I43" s="29">
        <f>E43+F43+G43+H43</f>
        <v>0</v>
      </c>
      <c r="J43" s="31">
        <f>IF(ТолькоБСиНКО="*",0,D43-I43)</f>
        <v>0</v>
      </c>
    </row>
    <row r="44" spans="1:10" ht="22.5">
      <c r="A44" s="71" t="s">
        <v>218</v>
      </c>
      <c r="B44" s="85" t="s">
        <v>703</v>
      </c>
      <c r="C44" s="40"/>
      <c r="D44" s="25"/>
      <c r="E44" s="25">
        <v>0</v>
      </c>
      <c r="F44" s="25">
        <v>0</v>
      </c>
      <c r="G44" s="25">
        <v>0</v>
      </c>
      <c r="H44" s="25">
        <v>0</v>
      </c>
      <c r="I44" s="100">
        <f>E44+F44+G44+H44</f>
        <v>0</v>
      </c>
      <c r="J44" s="26">
        <f>IF(ТолькоБСиНКО="*",0,D44-I44)</f>
        <v>0</v>
      </c>
    </row>
    <row r="45" spans="1:10" ht="9" customHeight="1">
      <c r="A45" s="131"/>
      <c r="B45" s="13"/>
      <c r="C45" s="13"/>
      <c r="D45" s="159"/>
      <c r="E45" s="159"/>
      <c r="F45" s="159"/>
      <c r="G45" s="159"/>
      <c r="H45" s="159"/>
      <c r="I45" s="159"/>
      <c r="J45" s="159"/>
    </row>
    <row r="46" spans="1:10" ht="15">
      <c r="A46" s="56"/>
      <c r="B46" s="56"/>
      <c r="C46" s="32" t="s">
        <v>287</v>
      </c>
      <c r="D46" s="51"/>
      <c r="E46" s="35"/>
      <c r="F46" s="35"/>
      <c r="G46" s="35"/>
      <c r="H46" s="35"/>
      <c r="I46" s="35"/>
      <c r="J46" s="36"/>
    </row>
    <row r="47" spans="1:10" ht="12.75">
      <c r="A47" s="15"/>
      <c r="B47" s="16" t="s">
        <v>188</v>
      </c>
      <c r="C47" s="16" t="s">
        <v>188</v>
      </c>
      <c r="D47" s="170" t="s">
        <v>699</v>
      </c>
      <c r="E47" s="171"/>
      <c r="F47" s="171"/>
      <c r="G47" s="171"/>
      <c r="H47" s="185"/>
      <c r="I47" s="185"/>
      <c r="J47" s="185"/>
    </row>
    <row r="48" spans="1:10" ht="12.75">
      <c r="A48" s="15" t="s">
        <v>534</v>
      </c>
      <c r="B48" s="16" t="s">
        <v>638</v>
      </c>
      <c r="C48" s="16" t="s">
        <v>716</v>
      </c>
      <c r="D48" s="50" t="s">
        <v>603</v>
      </c>
      <c r="E48" s="50" t="s">
        <v>173</v>
      </c>
      <c r="F48" s="50" t="s">
        <v>83</v>
      </c>
      <c r="G48" s="16" t="s">
        <v>765</v>
      </c>
      <c r="H48" s="212" t="s">
        <v>243</v>
      </c>
      <c r="I48" s="212"/>
      <c r="J48" s="212"/>
    </row>
    <row r="49" spans="1:10" ht="12.75">
      <c r="A49" s="3"/>
      <c r="B49" s="18" t="s">
        <v>110</v>
      </c>
      <c r="C49" s="16" t="s">
        <v>752</v>
      </c>
      <c r="D49" s="19" t="s">
        <v>342</v>
      </c>
      <c r="E49" s="3" t="s">
        <v>342</v>
      </c>
      <c r="F49" s="19" t="s">
        <v>501</v>
      </c>
      <c r="G49" s="18" t="s">
        <v>658</v>
      </c>
      <c r="H49" s="212"/>
      <c r="I49" s="212"/>
      <c r="J49" s="212"/>
    </row>
    <row r="50" spans="1:10" ht="12.75">
      <c r="A50" s="13" t="s">
        <v>801</v>
      </c>
      <c r="B50" s="22">
        <v>2</v>
      </c>
      <c r="C50" s="69" t="s">
        <v>204</v>
      </c>
      <c r="D50" s="13" t="s">
        <v>15</v>
      </c>
      <c r="E50" s="69" t="s">
        <v>645</v>
      </c>
      <c r="F50" s="23" t="s">
        <v>428</v>
      </c>
      <c r="G50" s="13" t="s">
        <v>208</v>
      </c>
      <c r="H50" s="186" t="s">
        <v>14</v>
      </c>
      <c r="I50" s="44"/>
      <c r="J50" s="44"/>
    </row>
    <row r="51" spans="1:10" ht="22.5">
      <c r="A51" s="206" t="s">
        <v>571</v>
      </c>
      <c r="B51" s="197" t="s">
        <v>691</v>
      </c>
      <c r="C51" s="198" t="s">
        <v>4</v>
      </c>
      <c r="D51" s="199">
        <v>0</v>
      </c>
      <c r="E51" s="199">
        <v>0</v>
      </c>
      <c r="F51" s="199">
        <v>0</v>
      </c>
      <c r="G51" s="199"/>
      <c r="H51" s="200">
        <f>D51+E51+F51+G51</f>
        <v>0</v>
      </c>
      <c r="I51" s="200"/>
      <c r="J51" s="201"/>
    </row>
    <row r="52" spans="1:10" ht="12.75" customHeight="1">
      <c r="A52" s="207" t="s">
        <v>538</v>
      </c>
      <c r="B52" s="86" t="s">
        <v>472</v>
      </c>
      <c r="C52" s="142" t="s">
        <v>4</v>
      </c>
      <c r="D52" s="202">
        <v>0</v>
      </c>
      <c r="E52" s="202">
        <v>0</v>
      </c>
      <c r="F52" s="202">
        <v>0</v>
      </c>
      <c r="G52" s="202">
        <v>0</v>
      </c>
      <c r="H52" s="203">
        <f>D52+E52+F52+G52</f>
        <v>0</v>
      </c>
      <c r="I52" s="204"/>
      <c r="J52" s="205"/>
    </row>
    <row r="53" spans="1:10" ht="12.75">
      <c r="A53" s="51"/>
      <c r="B53" s="187"/>
      <c r="C53" s="187"/>
      <c r="D53" s="187"/>
      <c r="E53" s="187"/>
      <c r="F53" s="187"/>
      <c r="G53" s="187"/>
      <c r="H53" s="187"/>
      <c r="I53" s="187"/>
      <c r="J53" s="187"/>
    </row>
    <row r="55" spans="1:10" ht="12.75">
      <c r="A55" s="51" t="s">
        <v>758</v>
      </c>
      <c r="B55" s="54" t="s">
        <v>129</v>
      </c>
      <c r="C55" s="54"/>
      <c r="D55" s="54"/>
      <c r="E55" s="51"/>
      <c r="F55" s="51" t="s">
        <v>376</v>
      </c>
      <c r="G55" s="51"/>
      <c r="H55" s="51"/>
      <c r="I55" s="51"/>
      <c r="J55" s="51"/>
    </row>
    <row r="56" spans="1:10" ht="12.75">
      <c r="A56" s="88" t="s">
        <v>500</v>
      </c>
      <c r="B56" s="89" t="s">
        <v>229</v>
      </c>
      <c r="C56" s="89"/>
      <c r="D56" s="89"/>
      <c r="E56" s="51"/>
      <c r="F56" s="88" t="s">
        <v>749</v>
      </c>
      <c r="G56" s="51"/>
      <c r="H56" s="51"/>
      <c r="I56" s="51"/>
      <c r="J56" s="51"/>
    </row>
    <row r="57" spans="1:10" ht="12.75">
      <c r="A57" s="88"/>
      <c r="B57" s="90"/>
      <c r="C57" s="90"/>
      <c r="D57" s="90"/>
      <c r="E57" s="51"/>
      <c r="F57" s="51"/>
      <c r="G57" s="51"/>
      <c r="H57" s="88"/>
      <c r="I57" s="90"/>
      <c r="J57" s="90"/>
    </row>
    <row r="58" spans="1:10" ht="12.75">
      <c r="A58" s="51" t="s">
        <v>372</v>
      </c>
      <c r="B58" s="54" t="s">
        <v>81</v>
      </c>
      <c r="C58" s="54"/>
      <c r="D58" s="54"/>
      <c r="E58" s="51"/>
      <c r="F58" s="51"/>
      <c r="G58" s="51"/>
      <c r="H58" s="51"/>
      <c r="I58" s="51"/>
      <c r="J58" s="51"/>
    </row>
    <row r="59" spans="1:10" ht="12.75">
      <c r="A59" s="88" t="s">
        <v>617</v>
      </c>
      <c r="B59" s="89" t="s">
        <v>229</v>
      </c>
      <c r="C59" s="89"/>
      <c r="D59" s="89"/>
      <c r="E59" s="51"/>
      <c r="F59" s="51"/>
      <c r="G59" s="51"/>
      <c r="H59" s="51"/>
      <c r="I59" s="51"/>
      <c r="J59" s="51"/>
    </row>
    <row r="60" spans="1:10" ht="12.75">
      <c r="A60" s="51"/>
      <c r="B60" s="51"/>
      <c r="C60" s="51"/>
      <c r="D60" s="51"/>
      <c r="E60" s="91" t="s">
        <v>450</v>
      </c>
      <c r="F60" s="51"/>
      <c r="G60" s="51"/>
      <c r="H60" s="51"/>
      <c r="I60" s="51"/>
      <c r="J60" s="51"/>
    </row>
    <row r="61" spans="1:10" ht="12.75">
      <c r="A61" s="51"/>
      <c r="B61" s="51"/>
      <c r="C61" s="51"/>
      <c r="D61" s="51"/>
      <c r="E61" s="51"/>
      <c r="F61" s="51"/>
      <c r="G61" s="89" t="s">
        <v>759</v>
      </c>
      <c r="H61" s="89"/>
      <c r="I61" s="89"/>
      <c r="J61" s="89"/>
    </row>
    <row r="63" spans="1:10" ht="12.75">
      <c r="A63" s="51"/>
      <c r="B63" s="51"/>
      <c r="C63" s="51"/>
      <c r="D63" s="51"/>
      <c r="E63" s="92" t="s">
        <v>707</v>
      </c>
      <c r="F63" s="51" t="s">
        <v>232</v>
      </c>
      <c r="G63" s="51"/>
      <c r="H63" s="51"/>
      <c r="I63" s="51"/>
      <c r="J63" s="51"/>
    </row>
    <row r="64" spans="1:10" ht="12.75">
      <c r="A64" s="51"/>
      <c r="B64" s="51"/>
      <c r="C64" s="51"/>
      <c r="D64" s="51"/>
      <c r="E64" s="88" t="s">
        <v>281</v>
      </c>
      <c r="F64" s="51"/>
      <c r="G64" s="51"/>
      <c r="H64" s="51"/>
      <c r="I64" s="51"/>
      <c r="J64" s="51"/>
    </row>
    <row r="66" spans="1:10" ht="12.75">
      <c r="A66" s="51" t="s">
        <v>782</v>
      </c>
      <c r="B66" s="51"/>
      <c r="C66" s="51"/>
      <c r="D66" s="54" t="s">
        <v>81</v>
      </c>
      <c r="E66" s="54"/>
      <c r="F66" s="51"/>
      <c r="G66" s="17" t="s">
        <v>228</v>
      </c>
      <c r="H66" s="51"/>
      <c r="I66" s="51"/>
      <c r="J66" s="51"/>
    </row>
    <row r="67" spans="1:10" ht="12.75">
      <c r="A67" s="88" t="s">
        <v>794</v>
      </c>
      <c r="B67" s="51"/>
      <c r="C67" s="51"/>
      <c r="D67" s="89" t="s">
        <v>229</v>
      </c>
      <c r="E67" s="89"/>
      <c r="F67" s="51"/>
      <c r="G67" s="96" t="s">
        <v>578</v>
      </c>
      <c r="H67" s="51"/>
      <c r="I67" s="51"/>
      <c r="J67" s="51"/>
    </row>
    <row r="69" spans="1:10" ht="12.75">
      <c r="A69" s="51" t="s">
        <v>120</v>
      </c>
      <c r="B69" s="51"/>
      <c r="C69" s="51"/>
      <c r="D69" s="51"/>
      <c r="E69" s="51"/>
      <c r="F69" s="51"/>
      <c r="G69" s="51"/>
      <c r="H69" s="51"/>
      <c r="I69" s="51"/>
      <c r="J69" s="51"/>
    </row>
  </sheetData>
  <sheetProtection/>
  <mergeCells count="5">
    <mergeCell ref="I3:I4"/>
    <mergeCell ref="I38:I39"/>
    <mergeCell ref="H48:J49"/>
    <mergeCell ref="J2:J4"/>
    <mergeCell ref="J37:J3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V257"/>
  <sheetViews>
    <sheetView zoomScalePageLayoutView="0" workbookViewId="0" topLeftCell="A156">
      <selection activeCell="A1" sqref="A1"/>
    </sheetView>
  </sheetViews>
  <sheetFormatPr defaultColWidth="9.125" defaultRowHeight="12.75"/>
  <cols>
    <col min="1" max="1" width="24.75390625" style="0" customWidth="1"/>
    <col min="2" max="2" width="92.875" style="8" customWidth="1"/>
    <col min="3" max="3" width="11.75390625" style="0" customWidth="1"/>
  </cols>
  <sheetData>
    <row r="1" spans="2:256" ht="12.75">
      <c r="B1" s="8" t="s">
        <v>138</v>
      </c>
      <c r="C1" s="1" t="s">
        <v>407</v>
      </c>
      <c r="IU1" s="129" t="s">
        <v>323</v>
      </c>
      <c r="IV1" t="s">
        <v>12</v>
      </c>
    </row>
    <row r="2" spans="2:3" ht="12.75">
      <c r="B2" s="8" t="s">
        <v>442</v>
      </c>
      <c r="C2" s="1" t="s">
        <v>407</v>
      </c>
    </row>
    <row r="3" spans="2:3" ht="12.75">
      <c r="B3" s="8" t="s">
        <v>186</v>
      </c>
      <c r="C3" s="1" t="s">
        <v>407</v>
      </c>
    </row>
    <row r="4" spans="1:3" ht="12.75">
      <c r="A4" s="1" t="s">
        <v>788</v>
      </c>
      <c r="B4" s="12" t="s">
        <v>215</v>
      </c>
      <c r="C4" s="1" t="s">
        <v>407</v>
      </c>
    </row>
    <row r="5" spans="1:3" ht="12.75">
      <c r="A5" t="s">
        <v>609</v>
      </c>
      <c r="B5" s="8" t="s">
        <v>170</v>
      </c>
      <c r="C5" s="1" t="s">
        <v>407</v>
      </c>
    </row>
    <row r="6" spans="1:3" ht="12.75">
      <c r="A6" s="1" t="s">
        <v>627</v>
      </c>
      <c r="B6" s="8" t="s">
        <v>675</v>
      </c>
      <c r="C6" s="1" t="s">
        <v>407</v>
      </c>
    </row>
    <row r="7" spans="1:3" ht="12.75">
      <c r="A7" s="1" t="s">
        <v>71</v>
      </c>
      <c r="B7" s="8" t="s">
        <v>483</v>
      </c>
      <c r="C7" s="1" t="s">
        <v>407</v>
      </c>
    </row>
    <row r="8" spans="1:3" ht="12.75">
      <c r="A8" s="1" t="s">
        <v>17</v>
      </c>
      <c r="B8" s="8" t="s">
        <v>424</v>
      </c>
      <c r="C8" s="1" t="s">
        <v>407</v>
      </c>
    </row>
    <row r="9" spans="1:3" ht="12.75">
      <c r="A9" s="1" t="s">
        <v>518</v>
      </c>
      <c r="B9" s="8" t="s">
        <v>616</v>
      </c>
      <c r="C9" s="1" t="s">
        <v>407</v>
      </c>
    </row>
    <row r="10" spans="1:3" ht="12.75">
      <c r="A10" s="1" t="s">
        <v>49</v>
      </c>
      <c r="B10" s="8" t="s">
        <v>512</v>
      </c>
      <c r="C10" s="1" t="s">
        <v>407</v>
      </c>
    </row>
    <row r="11" spans="1:3" ht="12.75">
      <c r="A11" s="1" t="s">
        <v>434</v>
      </c>
      <c r="B11" s="8" t="s">
        <v>332</v>
      </c>
      <c r="C11" s="1" t="s">
        <v>407</v>
      </c>
    </row>
    <row r="12" spans="1:3" ht="12.75">
      <c r="A12" s="1"/>
      <c r="B12" s="8" t="s">
        <v>670</v>
      </c>
      <c r="C12" s="1" t="s">
        <v>407</v>
      </c>
    </row>
    <row r="13" spans="1:3" ht="12.75">
      <c r="A13" t="s">
        <v>248</v>
      </c>
      <c r="B13" s="8" t="s">
        <v>698</v>
      </c>
      <c r="C13" s="1" t="s">
        <v>407</v>
      </c>
    </row>
    <row r="14" spans="1:3" ht="12.75">
      <c r="A14" t="s">
        <v>583</v>
      </c>
      <c r="B14" s="8" t="s">
        <v>570</v>
      </c>
      <c r="C14" s="1" t="s">
        <v>407</v>
      </c>
    </row>
    <row r="15" spans="1:3" ht="25.5">
      <c r="A15" t="s">
        <v>706</v>
      </c>
      <c r="B15" s="8" t="s">
        <v>103</v>
      </c>
      <c r="C15" s="1" t="s">
        <v>407</v>
      </c>
    </row>
    <row r="16" spans="1:3" ht="12.75">
      <c r="A16" t="s">
        <v>134</v>
      </c>
      <c r="B16" s="8" t="s">
        <v>133</v>
      </c>
      <c r="C16" s="1" t="s">
        <v>407</v>
      </c>
    </row>
    <row r="17" spans="1:3" ht="12.75">
      <c r="A17" s="101" t="s">
        <v>75</v>
      </c>
      <c r="B17" s="102" t="s">
        <v>636</v>
      </c>
      <c r="C17" s="101" t="s">
        <v>407</v>
      </c>
    </row>
    <row r="18" spans="1:3" ht="12.75">
      <c r="A18" s="101" t="s">
        <v>117</v>
      </c>
      <c r="B18" s="102" t="s">
        <v>639</v>
      </c>
      <c r="C18" s="101" t="s">
        <v>407</v>
      </c>
    </row>
    <row r="19" spans="1:3" ht="12.75">
      <c r="A19" s="101" t="s">
        <v>329</v>
      </c>
      <c r="B19" s="102" t="s">
        <v>621</v>
      </c>
      <c r="C19" s="101" t="s">
        <v>407</v>
      </c>
    </row>
    <row r="20" spans="1:3" ht="12.75">
      <c r="A20" s="101" t="s">
        <v>303</v>
      </c>
      <c r="B20" s="102" t="s">
        <v>613</v>
      </c>
      <c r="C20" s="101" t="s">
        <v>407</v>
      </c>
    </row>
    <row r="21" spans="1:3" ht="12.75">
      <c r="A21" s="101" t="s">
        <v>40</v>
      </c>
      <c r="B21" s="102" t="s">
        <v>577</v>
      </c>
      <c r="C21" s="101" t="s">
        <v>407</v>
      </c>
    </row>
    <row r="22" spans="1:3" ht="25.5">
      <c r="A22" s="101"/>
      <c r="B22" s="102" t="s">
        <v>112</v>
      </c>
      <c r="C22" s="101" t="s">
        <v>407</v>
      </c>
    </row>
    <row r="23" spans="1:3" ht="12.75">
      <c r="A23" s="101" t="s">
        <v>564</v>
      </c>
      <c r="B23" s="102" t="s">
        <v>43</v>
      </c>
      <c r="C23" s="101" t="s">
        <v>407</v>
      </c>
    </row>
    <row r="24" spans="1:3" ht="12.75">
      <c r="A24" s="101" t="s">
        <v>499</v>
      </c>
      <c r="B24" s="102" t="s">
        <v>48</v>
      </c>
      <c r="C24" s="101" t="s">
        <v>407</v>
      </c>
    </row>
    <row r="25" spans="1:3" ht="12.75">
      <c r="A25" s="101" t="s">
        <v>702</v>
      </c>
      <c r="B25" s="102" t="s">
        <v>39</v>
      </c>
      <c r="C25" s="101" t="s">
        <v>407</v>
      </c>
    </row>
    <row r="26" spans="1:3" ht="12.75">
      <c r="A26" s="101" t="s">
        <v>774</v>
      </c>
      <c r="B26" s="102" t="s">
        <v>32</v>
      </c>
      <c r="C26" s="101" t="s">
        <v>407</v>
      </c>
    </row>
    <row r="27" spans="1:3" ht="12.75">
      <c r="A27" s="101" t="s">
        <v>620</v>
      </c>
      <c r="B27" s="102" t="s">
        <v>93</v>
      </c>
      <c r="C27" s="101" t="s">
        <v>407</v>
      </c>
    </row>
    <row r="28" spans="1:3" ht="25.5">
      <c r="A28" s="101"/>
      <c r="B28" s="102" t="s">
        <v>175</v>
      </c>
      <c r="C28" s="101" t="s">
        <v>407</v>
      </c>
    </row>
    <row r="29" spans="1:3" ht="12.75">
      <c r="A29" s="101" t="s">
        <v>800</v>
      </c>
      <c r="B29" s="102" t="s">
        <v>310</v>
      </c>
      <c r="C29" s="101" t="s">
        <v>407</v>
      </c>
    </row>
    <row r="30" spans="1:3" ht="12.75">
      <c r="A30" s="101" t="s">
        <v>661</v>
      </c>
      <c r="B30" s="102" t="s">
        <v>322</v>
      </c>
      <c r="C30" s="101" t="s">
        <v>407</v>
      </c>
    </row>
    <row r="31" spans="1:3" ht="12.75">
      <c r="A31" s="101" t="s">
        <v>433</v>
      </c>
      <c r="B31" s="102" t="s">
        <v>294</v>
      </c>
      <c r="C31" s="101" t="s">
        <v>407</v>
      </c>
    </row>
    <row r="32" spans="1:3" ht="12.75">
      <c r="A32" s="101" t="s">
        <v>633</v>
      </c>
      <c r="B32" s="102" t="s">
        <v>286</v>
      </c>
      <c r="C32" s="101" t="s">
        <v>407</v>
      </c>
    </row>
    <row r="33" spans="1:3" ht="12.75">
      <c r="A33" s="101" t="s">
        <v>769</v>
      </c>
      <c r="B33" s="102" t="s">
        <v>247</v>
      </c>
      <c r="C33" s="101" t="s">
        <v>407</v>
      </c>
    </row>
    <row r="34" spans="1:3" ht="25.5">
      <c r="A34" s="101"/>
      <c r="B34" s="102" t="s">
        <v>455</v>
      </c>
      <c r="C34" s="101" t="s">
        <v>407</v>
      </c>
    </row>
    <row r="35" spans="1:3" ht="12.75">
      <c r="A35" s="101" t="s">
        <v>30</v>
      </c>
      <c r="B35" s="102" t="s">
        <v>582</v>
      </c>
      <c r="C35" s="101" t="s">
        <v>407</v>
      </c>
    </row>
    <row r="36" spans="1:3" ht="12.75">
      <c r="A36" s="101" t="s">
        <v>169</v>
      </c>
      <c r="B36" s="102" t="s">
        <v>591</v>
      </c>
      <c r="C36" s="101" t="s">
        <v>407</v>
      </c>
    </row>
    <row r="37" spans="1:3" ht="12.75">
      <c r="A37" s="101" t="s">
        <v>383</v>
      </c>
      <c r="B37" s="102" t="s">
        <v>567</v>
      </c>
      <c r="C37" s="101" t="s">
        <v>407</v>
      </c>
    </row>
    <row r="38" spans="1:3" ht="12.75">
      <c r="A38" s="101" t="s">
        <v>246</v>
      </c>
      <c r="B38" s="102" t="s">
        <v>562</v>
      </c>
      <c r="C38" s="101" t="s">
        <v>407</v>
      </c>
    </row>
    <row r="39" spans="1:3" ht="12.75">
      <c r="A39" s="101" t="s">
        <v>87</v>
      </c>
      <c r="B39" s="102" t="s">
        <v>632</v>
      </c>
      <c r="C39" s="101" t="s">
        <v>407</v>
      </c>
    </row>
    <row r="40" spans="1:3" ht="25.5">
      <c r="A40" s="101"/>
      <c r="B40" s="102" t="s">
        <v>278</v>
      </c>
      <c r="C40" s="101" t="s">
        <v>407</v>
      </c>
    </row>
    <row r="41" spans="1:3" ht="12.75">
      <c r="A41" s="101" t="s">
        <v>615</v>
      </c>
      <c r="B41" s="102" t="s">
        <v>90</v>
      </c>
      <c r="C41" s="101" t="s">
        <v>407</v>
      </c>
    </row>
    <row r="42" spans="1:3" ht="12.75">
      <c r="A42" s="101" t="s">
        <v>445</v>
      </c>
      <c r="B42" s="102" t="s">
        <v>97</v>
      </c>
      <c r="C42" s="101" t="s">
        <v>407</v>
      </c>
    </row>
    <row r="43" spans="1:3" ht="12.75">
      <c r="A43" s="101" t="s">
        <v>643</v>
      </c>
      <c r="B43" s="102" t="s">
        <v>86</v>
      </c>
      <c r="C43" s="101" t="s">
        <v>407</v>
      </c>
    </row>
    <row r="44" spans="1:3" ht="12.75">
      <c r="A44" s="101" t="s">
        <v>808</v>
      </c>
      <c r="B44" s="102" t="s">
        <v>80</v>
      </c>
      <c r="C44" s="101" t="s">
        <v>407</v>
      </c>
    </row>
    <row r="45" spans="1:3" ht="12.75">
      <c r="A45" s="101" t="s">
        <v>566</v>
      </c>
      <c r="B45" s="102" t="s">
        <v>44</v>
      </c>
      <c r="C45" s="101" t="s">
        <v>407</v>
      </c>
    </row>
    <row r="46" spans="1:3" ht="25.5">
      <c r="A46" s="101"/>
      <c r="B46" s="102" t="s">
        <v>674</v>
      </c>
      <c r="C46" s="101" t="s">
        <v>407</v>
      </c>
    </row>
    <row r="47" spans="1:3" ht="12.75">
      <c r="A47" s="101"/>
      <c r="B47" s="102" t="s">
        <v>604</v>
      </c>
      <c r="C47" s="101" t="s">
        <v>407</v>
      </c>
    </row>
    <row r="48" spans="1:3" ht="12.75">
      <c r="A48" s="101"/>
      <c r="B48" s="102" t="s">
        <v>124</v>
      </c>
      <c r="C48" s="101" t="s">
        <v>407</v>
      </c>
    </row>
    <row r="49" spans="1:3" ht="12.75">
      <c r="A49" s="101" t="s">
        <v>405</v>
      </c>
      <c r="B49" s="102" t="s">
        <v>737</v>
      </c>
      <c r="C49" s="101" t="s">
        <v>407</v>
      </c>
    </row>
    <row r="50" spans="1:3" ht="12.75">
      <c r="A50" s="101" t="s">
        <v>226</v>
      </c>
      <c r="B50" s="102" t="s">
        <v>746</v>
      </c>
      <c r="C50" s="101" t="s">
        <v>407</v>
      </c>
    </row>
    <row r="51" spans="1:3" ht="12.75">
      <c r="A51" s="101" t="s">
        <v>11</v>
      </c>
      <c r="B51" s="102" t="s">
        <v>728</v>
      </c>
      <c r="C51" s="101" t="s">
        <v>407</v>
      </c>
    </row>
    <row r="52" spans="1:3" ht="12.75">
      <c r="A52" s="101" t="s">
        <v>193</v>
      </c>
      <c r="B52" s="102" t="s">
        <v>723</v>
      </c>
      <c r="C52" s="101" t="s">
        <v>407</v>
      </c>
    </row>
    <row r="53" spans="1:3" ht="12.75">
      <c r="A53" s="101" t="s">
        <v>364</v>
      </c>
      <c r="B53" s="102" t="s">
        <v>687</v>
      </c>
      <c r="C53" s="101" t="s">
        <v>407</v>
      </c>
    </row>
    <row r="54" spans="1:3" ht="25.5">
      <c r="A54" s="101"/>
      <c r="B54" s="102" t="s">
        <v>787</v>
      </c>
      <c r="C54" s="101" t="s">
        <v>407</v>
      </c>
    </row>
    <row r="55" spans="1:3" ht="12.75">
      <c r="A55" s="101"/>
      <c r="B55" s="102" t="s">
        <v>604</v>
      </c>
      <c r="C55" s="101" t="s">
        <v>407</v>
      </c>
    </row>
    <row r="56" spans="1:3" ht="12.75">
      <c r="A56" s="101"/>
      <c r="B56" s="102" t="s">
        <v>768</v>
      </c>
      <c r="C56" s="101" t="s">
        <v>407</v>
      </c>
    </row>
    <row r="57" spans="1:3" ht="12.75">
      <c r="A57" s="101" t="s">
        <v>182</v>
      </c>
      <c r="B57" s="102" t="s">
        <v>529</v>
      </c>
      <c r="C57" s="101" t="s">
        <v>407</v>
      </c>
    </row>
    <row r="58" spans="1:3" ht="12.75">
      <c r="A58" s="101" t="s">
        <v>21</v>
      </c>
      <c r="B58" s="102" t="s">
        <v>537</v>
      </c>
      <c r="C58" s="101" t="s">
        <v>407</v>
      </c>
    </row>
    <row r="59" spans="1:3" ht="12.75">
      <c r="A59" s="101" t="s">
        <v>203</v>
      </c>
      <c r="B59" s="102" t="s">
        <v>525</v>
      </c>
      <c r="C59" s="101" t="s">
        <v>407</v>
      </c>
    </row>
    <row r="60" spans="1:3" ht="12.75">
      <c r="A60" s="101" t="s">
        <v>419</v>
      </c>
      <c r="B60" s="102" t="s">
        <v>517</v>
      </c>
      <c r="C60" s="101" t="s">
        <v>407</v>
      </c>
    </row>
    <row r="61" spans="1:3" ht="12.75">
      <c r="A61" s="101" t="s">
        <v>132</v>
      </c>
      <c r="B61" s="102" t="s">
        <v>477</v>
      </c>
      <c r="C61" s="101" t="s">
        <v>407</v>
      </c>
    </row>
    <row r="62" spans="1:3" ht="25.5">
      <c r="A62" s="101"/>
      <c r="B62" s="102" t="s">
        <v>214</v>
      </c>
      <c r="C62" s="101" t="s">
        <v>407</v>
      </c>
    </row>
    <row r="63" spans="1:3" ht="12.75">
      <c r="A63" s="101"/>
      <c r="B63" s="102" t="s">
        <v>604</v>
      </c>
      <c r="C63" s="101" t="s">
        <v>407</v>
      </c>
    </row>
    <row r="64" spans="1:3" ht="12.75">
      <c r="A64" s="101"/>
      <c r="B64" s="102" t="s">
        <v>768</v>
      </c>
      <c r="C64" s="101" t="s">
        <v>407</v>
      </c>
    </row>
    <row r="65" spans="1:3" ht="12.75">
      <c r="A65" s="101" t="s">
        <v>799</v>
      </c>
      <c r="B65" s="102" t="s">
        <v>309</v>
      </c>
      <c r="C65" s="101" t="s">
        <v>407</v>
      </c>
    </row>
    <row r="66" spans="1:3" ht="12.75">
      <c r="A66" s="101" t="s">
        <v>660</v>
      </c>
      <c r="B66" s="102" t="s">
        <v>321</v>
      </c>
      <c r="C66" s="101" t="s">
        <v>407</v>
      </c>
    </row>
    <row r="67" spans="1:3" ht="12.75">
      <c r="A67" s="101" t="s">
        <v>432</v>
      </c>
      <c r="B67" s="102" t="s">
        <v>293</v>
      </c>
      <c r="C67" s="101" t="s">
        <v>407</v>
      </c>
    </row>
    <row r="68" spans="1:3" ht="12.75">
      <c r="A68" s="101" t="s">
        <v>631</v>
      </c>
      <c r="B68" s="102" t="s">
        <v>285</v>
      </c>
      <c r="C68" s="101" t="s">
        <v>407</v>
      </c>
    </row>
    <row r="69" spans="1:3" ht="12.75">
      <c r="A69" s="101" t="s">
        <v>767</v>
      </c>
      <c r="B69" s="102" t="s">
        <v>245</v>
      </c>
      <c r="C69" s="101" t="s">
        <v>407</v>
      </c>
    </row>
    <row r="70" spans="1:3" ht="25.5">
      <c r="A70" s="101"/>
      <c r="B70" s="102" t="s">
        <v>422</v>
      </c>
      <c r="C70" s="101" t="s">
        <v>407</v>
      </c>
    </row>
    <row r="71" spans="1:3" ht="12.75">
      <c r="A71" s="101"/>
      <c r="B71" s="102" t="s">
        <v>604</v>
      </c>
      <c r="C71" s="101" t="s">
        <v>407</v>
      </c>
    </row>
    <row r="72" spans="1:3" ht="12.75">
      <c r="A72" s="101"/>
      <c r="B72" s="102" t="s">
        <v>768</v>
      </c>
      <c r="C72" s="101" t="s">
        <v>407</v>
      </c>
    </row>
    <row r="73" spans="1:3" ht="12.75">
      <c r="A73" s="101"/>
      <c r="B73" s="102" t="s">
        <v>337</v>
      </c>
      <c r="C73" s="101" t="s">
        <v>407</v>
      </c>
    </row>
    <row r="74" spans="1:3" ht="12.75">
      <c r="A74" s="101" t="s">
        <v>714</v>
      </c>
      <c r="B74" s="102" t="s">
        <v>380</v>
      </c>
      <c r="C74" s="101" t="s">
        <v>407</v>
      </c>
    </row>
    <row r="75" spans="1:3" ht="12.75">
      <c r="A75" s="101" t="s">
        <v>761</v>
      </c>
      <c r="B75" s="102" t="s">
        <v>386</v>
      </c>
      <c r="C75" s="101" t="s">
        <v>407</v>
      </c>
    </row>
    <row r="76" spans="1:3" ht="12.75">
      <c r="A76" s="101" t="s">
        <v>576</v>
      </c>
      <c r="B76" s="102" t="s">
        <v>404</v>
      </c>
      <c r="C76" s="101" t="s">
        <v>407</v>
      </c>
    </row>
    <row r="77" spans="1:3" ht="12.75">
      <c r="A77" s="101" t="s">
        <v>488</v>
      </c>
      <c r="B77" s="102" t="s">
        <v>396</v>
      </c>
      <c r="C77" s="101" t="s">
        <v>407</v>
      </c>
    </row>
    <row r="78" spans="1:3" ht="12.75">
      <c r="A78" s="101" t="s">
        <v>665</v>
      </c>
      <c r="B78" s="102" t="s">
        <v>328</v>
      </c>
      <c r="C78" s="101" t="s">
        <v>407</v>
      </c>
    </row>
    <row r="79" spans="1:3" ht="25.5">
      <c r="A79" s="101"/>
      <c r="B79" s="102" t="s">
        <v>225</v>
      </c>
      <c r="C79" s="101" t="s">
        <v>407</v>
      </c>
    </row>
    <row r="80" spans="1:3" ht="12.75">
      <c r="A80" s="97" t="s">
        <v>487</v>
      </c>
      <c r="B80" s="98" t="s">
        <v>165</v>
      </c>
      <c r="C80" s="97" t="s">
        <v>407</v>
      </c>
    </row>
    <row r="81" spans="1:3" ht="12.75">
      <c r="A81" s="97" t="s">
        <v>575</v>
      </c>
      <c r="B81" s="98" t="s">
        <v>171</v>
      </c>
      <c r="C81" s="97" t="s">
        <v>407</v>
      </c>
    </row>
    <row r="82" spans="1:3" ht="12.75">
      <c r="A82" s="97" t="s">
        <v>760</v>
      </c>
      <c r="B82" s="98" t="s">
        <v>164</v>
      </c>
      <c r="C82" s="97" t="s">
        <v>407</v>
      </c>
    </row>
    <row r="83" spans="1:3" ht="12.75">
      <c r="A83" s="97" t="s">
        <v>713</v>
      </c>
      <c r="B83" s="98" t="s">
        <v>150</v>
      </c>
      <c r="C83" s="97" t="s">
        <v>407</v>
      </c>
    </row>
    <row r="84" spans="1:3" ht="12.75">
      <c r="A84" s="97" t="s">
        <v>437</v>
      </c>
      <c r="B84" s="98" t="s">
        <v>116</v>
      </c>
      <c r="C84" s="97" t="s">
        <v>407</v>
      </c>
    </row>
    <row r="85" spans="1:3" ht="12.75">
      <c r="A85" s="5" t="s">
        <v>522</v>
      </c>
      <c r="B85" s="9" t="s">
        <v>79</v>
      </c>
      <c r="C85" s="5" t="s">
        <v>407</v>
      </c>
    </row>
    <row r="86" spans="1:3" ht="12.75">
      <c r="A86" s="5" t="s">
        <v>336</v>
      </c>
      <c r="B86" s="9" t="s">
        <v>31</v>
      </c>
      <c r="C86" s="5" t="s">
        <v>407</v>
      </c>
    </row>
    <row r="87" spans="1:3" ht="12.75">
      <c r="A87" s="5" t="s">
        <v>341</v>
      </c>
      <c r="B87" s="9" t="s">
        <v>184</v>
      </c>
      <c r="C87" s="5" t="s">
        <v>407</v>
      </c>
    </row>
    <row r="88" spans="1:3" ht="12.75">
      <c r="A88" s="5" t="s">
        <v>524</v>
      </c>
      <c r="B88" s="9" t="s">
        <v>131</v>
      </c>
      <c r="C88" s="5" t="s">
        <v>407</v>
      </c>
    </row>
    <row r="89" spans="1:3" ht="12.75">
      <c r="A89" s="5" t="s">
        <v>523</v>
      </c>
      <c r="B89" s="9" t="s">
        <v>712</v>
      </c>
      <c r="C89" s="5" t="s">
        <v>407</v>
      </c>
    </row>
    <row r="90" spans="1:3" ht="38.25">
      <c r="A90" s="5"/>
      <c r="B90" s="9" t="s">
        <v>242</v>
      </c>
      <c r="C90" s="5" t="s">
        <v>407</v>
      </c>
    </row>
    <row r="91" spans="1:3" ht="12.75">
      <c r="A91" s="5" t="s">
        <v>619</v>
      </c>
      <c r="B91" s="9" t="s">
        <v>181</v>
      </c>
      <c r="C91" s="5" t="s">
        <v>407</v>
      </c>
    </row>
    <row r="92" spans="1:3" ht="12.75">
      <c r="A92" s="5" t="s">
        <v>220</v>
      </c>
      <c r="B92" s="9" t="s">
        <v>128</v>
      </c>
      <c r="C92" s="5" t="s">
        <v>407</v>
      </c>
    </row>
    <row r="93" spans="1:3" ht="12.75">
      <c r="A93" s="5" t="s">
        <v>224</v>
      </c>
      <c r="B93" s="9" t="s">
        <v>85</v>
      </c>
      <c r="C93" s="5" t="s">
        <v>407</v>
      </c>
    </row>
    <row r="94" spans="1:3" ht="12.75">
      <c r="A94" s="5" t="s">
        <v>626</v>
      </c>
      <c r="B94" s="9" t="s">
        <v>36</v>
      </c>
      <c r="C94" s="5" t="s">
        <v>407</v>
      </c>
    </row>
    <row r="95" spans="1:3" ht="12.75">
      <c r="A95" s="5" t="s">
        <v>625</v>
      </c>
      <c r="B95" s="9" t="s">
        <v>786</v>
      </c>
      <c r="C95" s="5" t="s">
        <v>407</v>
      </c>
    </row>
    <row r="96" spans="1:3" ht="38.25">
      <c r="A96" s="5"/>
      <c r="B96" s="9" t="s">
        <v>63</v>
      </c>
      <c r="C96" s="5" t="s">
        <v>407</v>
      </c>
    </row>
    <row r="97" spans="1:3" ht="12.75">
      <c r="A97" s="5" t="s">
        <v>813</v>
      </c>
      <c r="B97" s="9" t="s">
        <v>418</v>
      </c>
      <c r="C97" s="5" t="s">
        <v>407</v>
      </c>
    </row>
    <row r="98" spans="1:3" ht="12.75">
      <c r="A98" s="5" t="s">
        <v>1</v>
      </c>
      <c r="B98" s="9" t="s">
        <v>368</v>
      </c>
      <c r="C98" s="5" t="s">
        <v>407</v>
      </c>
    </row>
    <row r="99" spans="1:3" ht="12.75">
      <c r="A99" s="5" t="s">
        <v>10</v>
      </c>
      <c r="B99" s="9" t="s">
        <v>315</v>
      </c>
      <c r="C99" s="5" t="s">
        <v>407</v>
      </c>
    </row>
    <row r="100" spans="1:3" ht="12.75">
      <c r="A100" s="5" t="s">
        <v>816</v>
      </c>
      <c r="B100" s="9" t="s">
        <v>256</v>
      </c>
      <c r="C100" s="5" t="s">
        <v>407</v>
      </c>
    </row>
    <row r="101" spans="1:3" ht="12.75">
      <c r="A101" s="5" t="s">
        <v>815</v>
      </c>
      <c r="B101" s="9" t="s">
        <v>599</v>
      </c>
      <c r="C101" s="5" t="s">
        <v>407</v>
      </c>
    </row>
    <row r="102" spans="1:3" ht="38.25">
      <c r="A102" s="5"/>
      <c r="B102" s="9" t="s">
        <v>27</v>
      </c>
      <c r="C102" s="5" t="s">
        <v>407</v>
      </c>
    </row>
    <row r="103" spans="1:3" ht="12.75">
      <c r="A103" s="5" t="s">
        <v>292</v>
      </c>
      <c r="B103" s="9" t="s">
        <v>725</v>
      </c>
      <c r="C103" s="5" t="s">
        <v>407</v>
      </c>
    </row>
    <row r="104" spans="1:3" ht="12.75">
      <c r="A104" s="5" t="s">
        <v>556</v>
      </c>
      <c r="B104" s="9" t="s">
        <v>673</v>
      </c>
      <c r="C104" s="5" t="s">
        <v>407</v>
      </c>
    </row>
    <row r="105" spans="1:3" ht="12.75">
      <c r="A105" s="5" t="s">
        <v>559</v>
      </c>
      <c r="B105" s="9" t="s">
        <v>802</v>
      </c>
      <c r="C105" s="5" t="s">
        <v>407</v>
      </c>
    </row>
    <row r="106" spans="1:3" ht="12.75">
      <c r="A106" s="5" t="s">
        <v>299</v>
      </c>
      <c r="B106" s="9" t="s">
        <v>764</v>
      </c>
      <c r="C106" s="5" t="s">
        <v>407</v>
      </c>
    </row>
    <row r="107" spans="1:3" ht="12.75">
      <c r="A107" s="5" t="s">
        <v>298</v>
      </c>
      <c r="B107" s="9" t="s">
        <v>70</v>
      </c>
      <c r="C107" s="5" t="s">
        <v>407</v>
      </c>
    </row>
    <row r="108" spans="1:3" ht="38.25">
      <c r="A108" s="5"/>
      <c r="B108" s="9" t="s">
        <v>403</v>
      </c>
      <c r="C108" s="5" t="s">
        <v>407</v>
      </c>
    </row>
    <row r="109" spans="1:3" ht="12.75">
      <c r="A109" s="5" t="s">
        <v>96</v>
      </c>
      <c r="B109" s="9" t="s">
        <v>532</v>
      </c>
      <c r="C109" s="5" t="s">
        <v>407</v>
      </c>
    </row>
    <row r="110" spans="1:3" ht="12.75">
      <c r="A110" s="5" t="s">
        <v>748</v>
      </c>
      <c r="B110" s="9" t="s">
        <v>476</v>
      </c>
      <c r="C110" s="5" t="s">
        <v>407</v>
      </c>
    </row>
    <row r="111" spans="1:3" ht="12.75">
      <c r="A111" s="5" t="s">
        <v>751</v>
      </c>
      <c r="B111" s="9" t="s">
        <v>637</v>
      </c>
      <c r="C111" s="5" t="s">
        <v>407</v>
      </c>
    </row>
    <row r="112" spans="1:3" ht="12.75">
      <c r="A112" s="5" t="s">
        <v>102</v>
      </c>
      <c r="B112" s="9" t="s">
        <v>586</v>
      </c>
      <c r="C112" s="5" t="s">
        <v>407</v>
      </c>
    </row>
    <row r="113" spans="1:3" ht="12.75">
      <c r="A113" s="5" t="s">
        <v>101</v>
      </c>
      <c r="B113" s="9" t="s">
        <v>266</v>
      </c>
      <c r="C113" s="5" t="s">
        <v>407</v>
      </c>
    </row>
    <row r="114" spans="1:3" ht="38.25">
      <c r="A114" s="5"/>
      <c r="B114" s="9" t="s">
        <v>335</v>
      </c>
      <c r="C114" s="5" t="s">
        <v>407</v>
      </c>
    </row>
    <row r="115" spans="1:3" ht="12.75">
      <c r="A115" s="5" t="s">
        <v>163</v>
      </c>
      <c r="B115" s="9" t="s">
        <v>595</v>
      </c>
      <c r="C115" s="5" t="s">
        <v>407</v>
      </c>
    </row>
    <row r="116" spans="1:3" ht="12.75">
      <c r="A116" s="5" t="s">
        <v>690</v>
      </c>
      <c r="B116" s="9" t="s">
        <v>545</v>
      </c>
      <c r="C116" s="5" t="s">
        <v>407</v>
      </c>
    </row>
    <row r="117" spans="1:3" ht="12.75">
      <c r="A117" s="5" t="s">
        <v>686</v>
      </c>
      <c r="B117" s="9" t="s">
        <v>498</v>
      </c>
      <c r="C117" s="5" t="s">
        <v>407</v>
      </c>
    </row>
    <row r="118" spans="1:3" ht="12.75">
      <c r="A118" s="5" t="s">
        <v>159</v>
      </c>
      <c r="B118" s="9" t="s">
        <v>441</v>
      </c>
      <c r="C118" s="5" t="s">
        <v>407</v>
      </c>
    </row>
    <row r="119" spans="1:3" ht="12.75">
      <c r="A119" s="5" t="s">
        <v>158</v>
      </c>
      <c r="B119" s="9" t="s">
        <v>417</v>
      </c>
      <c r="C119" s="5" t="s">
        <v>407</v>
      </c>
    </row>
    <row r="120" spans="1:3" ht="38.25">
      <c r="A120" s="5"/>
      <c r="B120" s="9" t="s">
        <v>178</v>
      </c>
      <c r="C120" s="5" t="s">
        <v>407</v>
      </c>
    </row>
    <row r="121" spans="1:3" ht="12.75">
      <c r="A121" s="5" t="s">
        <v>350</v>
      </c>
      <c r="B121" s="9" t="s">
        <v>757</v>
      </c>
      <c r="C121" s="5" t="s">
        <v>407</v>
      </c>
    </row>
    <row r="122" spans="1:3" ht="12.75">
      <c r="A122" s="5" t="s">
        <v>516</v>
      </c>
      <c r="B122" s="9" t="s">
        <v>785</v>
      </c>
      <c r="C122" s="5" t="s">
        <v>407</v>
      </c>
    </row>
    <row r="123" spans="1:3" ht="12.75">
      <c r="A123" s="5" t="s">
        <v>511</v>
      </c>
      <c r="B123" s="9" t="s">
        <v>669</v>
      </c>
      <c r="C123" s="5" t="s">
        <v>407</v>
      </c>
    </row>
    <row r="124" spans="1:3" ht="12.75">
      <c r="A124" s="5" t="s">
        <v>345</v>
      </c>
      <c r="B124" s="9" t="s">
        <v>719</v>
      </c>
      <c r="C124" s="5" t="s">
        <v>407</v>
      </c>
    </row>
    <row r="125" spans="1:3" ht="12.75">
      <c r="A125" s="5" t="s">
        <v>344</v>
      </c>
      <c r="B125" s="9" t="s">
        <v>123</v>
      </c>
      <c r="C125" s="5" t="s">
        <v>407</v>
      </c>
    </row>
    <row r="126" spans="1:3" ht="38.25">
      <c r="A126" s="5"/>
      <c r="B126" s="9" t="s">
        <v>411</v>
      </c>
      <c r="C126" s="5" t="s">
        <v>407</v>
      </c>
    </row>
    <row r="127" spans="1:3" ht="12.75">
      <c r="A127" s="5" t="s">
        <v>168</v>
      </c>
      <c r="B127" s="9" t="s">
        <v>482</v>
      </c>
      <c r="C127" s="5" t="s">
        <v>407</v>
      </c>
    </row>
    <row r="128" spans="1:3" ht="12.75">
      <c r="A128" s="5" t="s">
        <v>29</v>
      </c>
      <c r="B128" s="9" t="s">
        <v>493</v>
      </c>
      <c r="C128" s="5" t="s">
        <v>407</v>
      </c>
    </row>
    <row r="129" spans="1:3" ht="12.75">
      <c r="A129" s="5" t="s">
        <v>244</v>
      </c>
      <c r="B129" s="9" t="s">
        <v>508</v>
      </c>
      <c r="C129" s="5" t="s">
        <v>407</v>
      </c>
    </row>
    <row r="130" spans="1:3" ht="12.75">
      <c r="A130" s="5" t="s">
        <v>382</v>
      </c>
      <c r="B130" s="9" t="s">
        <v>505</v>
      </c>
      <c r="C130" s="5" t="s">
        <v>407</v>
      </c>
    </row>
    <row r="131" spans="1:3" ht="12.75">
      <c r="A131" s="5" t="s">
        <v>118</v>
      </c>
      <c r="B131" s="9" t="s">
        <v>431</v>
      </c>
      <c r="C131" s="5" t="s">
        <v>407</v>
      </c>
    </row>
    <row r="132" spans="1:3" ht="12.75">
      <c r="A132" s="5" t="s">
        <v>395</v>
      </c>
      <c r="B132" s="9" t="s">
        <v>701</v>
      </c>
      <c r="C132" s="5" t="s">
        <v>407</v>
      </c>
    </row>
    <row r="133" spans="1:3" ht="12.75">
      <c r="A133" s="5" t="s">
        <v>236</v>
      </c>
      <c r="B133" s="9" t="s">
        <v>705</v>
      </c>
      <c r="C133" s="5" t="s">
        <v>407</v>
      </c>
    </row>
    <row r="134" spans="1:3" ht="12.75">
      <c r="A134" s="5" t="s">
        <v>42</v>
      </c>
      <c r="B134" s="9" t="s">
        <v>718</v>
      </c>
      <c r="C134" s="5" t="s">
        <v>407</v>
      </c>
    </row>
    <row r="135" spans="1:3" ht="12.75">
      <c r="A135" s="5" t="s">
        <v>149</v>
      </c>
      <c r="B135" s="9" t="s">
        <v>711</v>
      </c>
      <c r="C135" s="5" t="s">
        <v>407</v>
      </c>
    </row>
    <row r="136" spans="1:3" ht="12.75">
      <c r="A136" s="5" t="s">
        <v>664</v>
      </c>
      <c r="B136" s="9" t="s">
        <v>223</v>
      </c>
      <c r="C136" s="5" t="s">
        <v>407</v>
      </c>
    </row>
    <row r="137" spans="1:3" ht="12.75">
      <c r="A137" s="5" t="s">
        <v>177</v>
      </c>
      <c r="B137" s="9" t="s">
        <v>277</v>
      </c>
      <c r="C137" s="5" t="s">
        <v>407</v>
      </c>
    </row>
    <row r="138" spans="1:3" ht="12.75">
      <c r="A138" s="5" t="s">
        <v>180</v>
      </c>
      <c r="B138" s="9" t="s">
        <v>343</v>
      </c>
      <c r="C138" s="5" t="s">
        <v>407</v>
      </c>
    </row>
    <row r="139" spans="1:3" ht="12.75">
      <c r="A139" s="5" t="s">
        <v>668</v>
      </c>
      <c r="B139" s="9" t="s">
        <v>398</v>
      </c>
      <c r="C139" s="5" t="s">
        <v>407</v>
      </c>
    </row>
    <row r="140" spans="1:3" ht="12.75">
      <c r="A140" s="5" t="s">
        <v>667</v>
      </c>
      <c r="B140" s="9" t="s">
        <v>461</v>
      </c>
      <c r="C140" s="5" t="s">
        <v>407</v>
      </c>
    </row>
    <row r="141" spans="1:3" ht="38.25">
      <c r="A141" s="5"/>
      <c r="B141" s="9" t="s">
        <v>812</v>
      </c>
      <c r="C141" s="5" t="s">
        <v>407</v>
      </c>
    </row>
    <row r="142" spans="1:3" ht="12.75">
      <c r="A142" s="5" t="s">
        <v>492</v>
      </c>
      <c r="B142" s="9" t="s">
        <v>60</v>
      </c>
      <c r="C142" s="5" t="s">
        <v>407</v>
      </c>
    </row>
    <row r="143" spans="1:3" ht="12.75">
      <c r="A143" s="5" t="s">
        <v>365</v>
      </c>
      <c r="B143" s="9" t="s">
        <v>9</v>
      </c>
      <c r="C143" s="5" t="s">
        <v>407</v>
      </c>
    </row>
    <row r="144" spans="1:3" ht="12.75">
      <c r="A144" s="5" t="s">
        <v>367</v>
      </c>
      <c r="B144" s="9" t="s">
        <v>157</v>
      </c>
      <c r="C144" s="5" t="s">
        <v>407</v>
      </c>
    </row>
    <row r="145" spans="1:3" ht="12.75">
      <c r="A145" s="5" t="s">
        <v>497</v>
      </c>
      <c r="B145" s="9" t="s">
        <v>109</v>
      </c>
      <c r="C145" s="5" t="s">
        <v>407</v>
      </c>
    </row>
    <row r="146" spans="1:3" ht="12.75">
      <c r="A146" s="5" t="s">
        <v>496</v>
      </c>
      <c r="B146" s="9" t="s">
        <v>736</v>
      </c>
      <c r="C146" s="5" t="s">
        <v>407</v>
      </c>
    </row>
    <row r="147" spans="1:3" ht="38.25">
      <c r="A147" s="5"/>
      <c r="B147" s="9" t="s">
        <v>630</v>
      </c>
      <c r="C147" s="5" t="s">
        <v>407</v>
      </c>
    </row>
    <row r="148" spans="1:3" ht="12.75">
      <c r="A148" s="5" t="s">
        <v>308</v>
      </c>
      <c r="B148" s="9" t="s">
        <v>798</v>
      </c>
      <c r="C148" s="5" t="s">
        <v>407</v>
      </c>
    </row>
    <row r="149" spans="1:3" ht="12.75">
      <c r="A149" s="5" t="s">
        <v>148</v>
      </c>
      <c r="B149" s="9" t="s">
        <v>569</v>
      </c>
      <c r="C149" s="5" t="s">
        <v>407</v>
      </c>
    </row>
    <row r="150" spans="1:3" ht="12.75">
      <c r="A150" s="5" t="s">
        <v>394</v>
      </c>
      <c r="B150" s="9" t="s">
        <v>585</v>
      </c>
      <c r="C150" s="5" t="s">
        <v>407</v>
      </c>
    </row>
    <row r="151" spans="1:3" ht="12.75">
      <c r="A151" s="5" t="s">
        <v>235</v>
      </c>
      <c r="B151" s="9" t="s">
        <v>574</v>
      </c>
      <c r="C151" s="5" t="s">
        <v>407</v>
      </c>
    </row>
    <row r="152" spans="1:3" ht="12.75">
      <c r="A152" s="5" t="s">
        <v>648</v>
      </c>
      <c r="B152" s="9" t="s">
        <v>297</v>
      </c>
      <c r="C152" s="5" t="s">
        <v>407</v>
      </c>
    </row>
    <row r="153" spans="1:3" ht="12.75">
      <c r="A153" s="5" t="s">
        <v>449</v>
      </c>
      <c r="B153" s="9" t="s">
        <v>314</v>
      </c>
      <c r="C153" s="5" t="s">
        <v>407</v>
      </c>
    </row>
    <row r="154" spans="1:3" ht="12.75">
      <c r="A154" s="5" t="s">
        <v>612</v>
      </c>
      <c r="B154" s="9" t="s">
        <v>302</v>
      </c>
      <c r="C154" s="5" t="s">
        <v>407</v>
      </c>
    </row>
    <row r="155" spans="1:3" ht="12.75">
      <c r="A155" s="5" t="s">
        <v>265</v>
      </c>
      <c r="B155" s="9" t="s">
        <v>679</v>
      </c>
      <c r="C155" s="5" t="s">
        <v>407</v>
      </c>
    </row>
    <row r="156" spans="1:3" ht="12.75">
      <c r="A156" s="5" t="s">
        <v>69</v>
      </c>
      <c r="B156" s="9" t="s">
        <v>695</v>
      </c>
      <c r="C156" s="5" t="s">
        <v>407</v>
      </c>
    </row>
    <row r="157" spans="1:3" ht="12.75">
      <c r="A157" s="5" t="s">
        <v>122</v>
      </c>
      <c r="B157" s="9" t="s">
        <v>685</v>
      </c>
      <c r="C157" s="5" t="s">
        <v>407</v>
      </c>
    </row>
    <row r="158" spans="1:3" ht="12.75">
      <c r="A158" s="5" t="s">
        <v>59</v>
      </c>
      <c r="B158" s="9" t="s">
        <v>467</v>
      </c>
      <c r="C158" s="5" t="s">
        <v>407</v>
      </c>
    </row>
    <row r="159" spans="1:3" ht="12.75">
      <c r="A159" s="5" t="s">
        <v>276</v>
      </c>
      <c r="B159" s="9" t="s">
        <v>480</v>
      </c>
      <c r="C159" s="5" t="s">
        <v>407</v>
      </c>
    </row>
    <row r="160" spans="1:3" ht="12.75">
      <c r="A160" s="5" t="s">
        <v>354</v>
      </c>
      <c r="B160" s="9" t="s">
        <v>471</v>
      </c>
      <c r="C160" s="5" t="s">
        <v>407</v>
      </c>
    </row>
    <row r="161" spans="1:3" ht="12.75">
      <c r="A161" s="5" t="s">
        <v>357</v>
      </c>
      <c r="B161" s="9" t="s">
        <v>684</v>
      </c>
      <c r="C161" s="5" t="s">
        <v>407</v>
      </c>
    </row>
    <row r="162" spans="1:3" ht="12.75">
      <c r="A162" s="5" t="s">
        <v>274</v>
      </c>
      <c r="B162" s="9" t="s">
        <v>694</v>
      </c>
      <c r="C162" s="5" t="s">
        <v>407</v>
      </c>
    </row>
    <row r="163" spans="1:3" ht="12.75">
      <c r="A163" s="5" t="s">
        <v>52</v>
      </c>
      <c r="B163" s="9" t="s">
        <v>678</v>
      </c>
      <c r="C163" s="5" t="s">
        <v>407</v>
      </c>
    </row>
    <row r="164" spans="1:3" ht="12.75">
      <c r="A164" s="5" t="s">
        <v>127</v>
      </c>
      <c r="B164" s="9" t="s">
        <v>470</v>
      </c>
      <c r="C164" s="5" t="s">
        <v>407</v>
      </c>
    </row>
    <row r="165" spans="1:3" ht="12.75">
      <c r="A165" s="5" t="s">
        <v>67</v>
      </c>
      <c r="B165" s="9" t="s">
        <v>479</v>
      </c>
      <c r="C165" s="5" t="s">
        <v>407</v>
      </c>
    </row>
    <row r="166" spans="1:3" ht="12.75">
      <c r="A166" s="5" t="s">
        <v>260</v>
      </c>
      <c r="B166" s="9" t="s">
        <v>466</v>
      </c>
      <c r="C166" s="5" t="s">
        <v>407</v>
      </c>
    </row>
    <row r="167" spans="1:3" ht="12.75">
      <c r="A167" s="5" t="s">
        <v>24</v>
      </c>
      <c r="B167" s="9" t="s">
        <v>541</v>
      </c>
      <c r="C167" s="5" t="s">
        <v>407</v>
      </c>
    </row>
    <row r="168" spans="1:3" ht="12.75">
      <c r="A168" s="5" t="s">
        <v>206</v>
      </c>
      <c r="B168" s="9" t="s">
        <v>521</v>
      </c>
      <c r="C168" s="5" t="s">
        <v>407</v>
      </c>
    </row>
    <row r="169" spans="1:3" ht="12.75">
      <c r="A169" s="5" t="s">
        <v>416</v>
      </c>
      <c r="B169" s="9" t="s">
        <v>510</v>
      </c>
      <c r="C169" s="5" t="s">
        <v>407</v>
      </c>
    </row>
    <row r="170" spans="1:3" ht="12.75">
      <c r="A170" s="5" t="s">
        <v>137</v>
      </c>
      <c r="B170" s="9" t="s">
        <v>469</v>
      </c>
      <c r="C170" s="5" t="s">
        <v>407</v>
      </c>
    </row>
    <row r="171" spans="1:3" ht="12.75">
      <c r="A171" s="5" t="s">
        <v>222</v>
      </c>
      <c r="B171" s="9" t="s">
        <v>745</v>
      </c>
      <c r="C171" s="5" t="s">
        <v>407</v>
      </c>
    </row>
    <row r="172" spans="1:3" ht="12.75">
      <c r="A172" s="5" t="s">
        <v>8</v>
      </c>
      <c r="B172" s="9" t="s">
        <v>727</v>
      </c>
      <c r="C172" s="5" t="s">
        <v>407</v>
      </c>
    </row>
    <row r="173" spans="1:3" ht="12.75">
      <c r="A173" s="5" t="s">
        <v>192</v>
      </c>
      <c r="B173" s="9" t="s">
        <v>722</v>
      </c>
      <c r="C173" s="5" t="s">
        <v>407</v>
      </c>
    </row>
    <row r="174" spans="1:3" ht="12.75">
      <c r="A174" s="5" t="s">
        <v>363</v>
      </c>
      <c r="B174" s="9" t="s">
        <v>683</v>
      </c>
      <c r="C174" s="5" t="s">
        <v>407</v>
      </c>
    </row>
    <row r="175" spans="1:3" ht="12.75">
      <c r="A175" s="135" t="s">
        <v>340</v>
      </c>
      <c r="B175" s="136" t="s">
        <v>642</v>
      </c>
      <c r="C175" s="135" t="s">
        <v>407</v>
      </c>
    </row>
    <row r="176" spans="1:3" ht="12.75">
      <c r="A176" s="135" t="s">
        <v>284</v>
      </c>
      <c r="B176" s="136" t="s">
        <v>653</v>
      </c>
      <c r="C176" s="135" t="s">
        <v>407</v>
      </c>
    </row>
    <row r="177" spans="1:3" ht="12.75">
      <c r="A177" s="135" t="s">
        <v>89</v>
      </c>
      <c r="B177" s="136" t="s">
        <v>666</v>
      </c>
      <c r="C177" s="135" t="s">
        <v>407</v>
      </c>
    </row>
    <row r="178" spans="1:3" ht="12.75">
      <c r="A178" s="135" t="s">
        <v>115</v>
      </c>
      <c r="B178" s="136" t="s">
        <v>430</v>
      </c>
      <c r="C178" s="135" t="s">
        <v>407</v>
      </c>
    </row>
    <row r="179" spans="1:3" ht="12.75">
      <c r="A179" s="135" t="s">
        <v>78</v>
      </c>
      <c r="B179" s="136" t="s">
        <v>440</v>
      </c>
      <c r="C179" s="135" t="s">
        <v>407</v>
      </c>
    </row>
    <row r="180" spans="1:3" ht="12.75">
      <c r="A180" s="135" t="s">
        <v>307</v>
      </c>
      <c r="B180" s="136" t="s">
        <v>454</v>
      </c>
      <c r="C180" s="135" t="s">
        <v>407</v>
      </c>
    </row>
    <row r="181" spans="1:3" ht="12.75">
      <c r="A181" s="135" t="s">
        <v>325</v>
      </c>
      <c r="B181" s="136" t="s">
        <v>444</v>
      </c>
      <c r="C181" s="135" t="s">
        <v>407</v>
      </c>
    </row>
    <row r="182" spans="1:3" ht="12.75">
      <c r="A182" s="97" t="s">
        <v>234</v>
      </c>
      <c r="B182" s="98" t="s">
        <v>291</v>
      </c>
      <c r="C182" s="97" t="s">
        <v>264</v>
      </c>
    </row>
    <row r="183" spans="1:3" ht="12.75">
      <c r="A183" s="97" t="s">
        <v>144</v>
      </c>
      <c r="B183" s="98" t="s">
        <v>202</v>
      </c>
      <c r="C183" s="97" t="s">
        <v>264</v>
      </c>
    </row>
    <row r="184" spans="1:3" ht="12.75">
      <c r="A184" s="97" t="s">
        <v>301</v>
      </c>
      <c r="B184" s="97" t="s">
        <v>792</v>
      </c>
      <c r="C184" s="97" t="s">
        <v>264</v>
      </c>
    </row>
    <row r="185" spans="1:3" ht="12.75">
      <c r="A185" s="97" t="s">
        <v>531</v>
      </c>
      <c r="B185" s="97" t="s">
        <v>174</v>
      </c>
      <c r="C185" s="97" t="s">
        <v>264</v>
      </c>
    </row>
    <row r="186" spans="1:3" ht="12.75">
      <c r="A186" s="97" t="s">
        <v>735</v>
      </c>
      <c r="B186" s="97" t="s">
        <v>402</v>
      </c>
      <c r="C186" s="97" t="s">
        <v>264</v>
      </c>
    </row>
    <row r="187" spans="1:3" ht="12.75">
      <c r="A187" s="97" t="s">
        <v>88</v>
      </c>
      <c r="B187" s="97" t="s">
        <v>607</v>
      </c>
      <c r="C187" s="97" t="s">
        <v>264</v>
      </c>
    </row>
    <row r="188" spans="1:3" ht="12.75">
      <c r="A188" s="184" t="s">
        <v>300</v>
      </c>
      <c r="B188" s="184" t="s">
        <v>791</v>
      </c>
      <c r="C188" s="184" t="s">
        <v>264</v>
      </c>
    </row>
    <row r="189" spans="1:3" ht="12.75">
      <c r="A189" s="97" t="s">
        <v>38</v>
      </c>
      <c r="B189" s="98" t="s">
        <v>291</v>
      </c>
      <c r="C189" s="97" t="s">
        <v>58</v>
      </c>
    </row>
    <row r="190" spans="1:3" ht="12.75">
      <c r="A190" s="97" t="s">
        <v>362</v>
      </c>
      <c r="B190" s="98" t="s">
        <v>202</v>
      </c>
      <c r="C190" s="97" t="s">
        <v>58</v>
      </c>
    </row>
    <row r="191" spans="1:3" ht="12.75">
      <c r="A191" s="97" t="s">
        <v>290</v>
      </c>
      <c r="B191" s="97" t="s">
        <v>792</v>
      </c>
      <c r="C191" s="97" t="s">
        <v>58</v>
      </c>
    </row>
    <row r="192" spans="1:3" ht="12.75">
      <c r="A192" s="97" t="s">
        <v>509</v>
      </c>
      <c r="B192" s="97" t="s">
        <v>174</v>
      </c>
      <c r="C192" s="97" t="s">
        <v>58</v>
      </c>
    </row>
    <row r="193" spans="1:3" ht="12.75">
      <c r="A193" s="97" t="s">
        <v>721</v>
      </c>
      <c r="B193" s="97" t="s">
        <v>402</v>
      </c>
      <c r="C193" s="97" t="s">
        <v>58</v>
      </c>
    </row>
    <row r="194" spans="1:3" ht="12.75">
      <c r="A194" s="97" t="s">
        <v>77</v>
      </c>
      <c r="B194" s="97" t="s">
        <v>607</v>
      </c>
      <c r="C194" s="97" t="s">
        <v>58</v>
      </c>
    </row>
    <row r="195" spans="1:3" ht="12.75">
      <c r="A195" s="184" t="s">
        <v>289</v>
      </c>
      <c r="B195" s="184" t="s">
        <v>791</v>
      </c>
      <c r="C195" s="184" t="s">
        <v>58</v>
      </c>
    </row>
    <row r="196" spans="1:3" s="97" customFormat="1" ht="12.75">
      <c r="A196" s="97" t="s">
        <v>426</v>
      </c>
      <c r="B196" s="98" t="s">
        <v>291</v>
      </c>
      <c r="C196" s="97" t="s">
        <v>555</v>
      </c>
    </row>
    <row r="197" spans="1:3" s="97" customFormat="1" ht="12.75">
      <c r="A197" s="97" t="s">
        <v>108</v>
      </c>
      <c r="B197" s="98" t="s">
        <v>202</v>
      </c>
      <c r="C197" s="97" t="s">
        <v>555</v>
      </c>
    </row>
    <row r="198" spans="1:3" s="97" customFormat="1" ht="12.75">
      <c r="A198" s="97" t="s">
        <v>213</v>
      </c>
      <c r="B198" s="97" t="s">
        <v>792</v>
      </c>
      <c r="C198" s="97" t="s">
        <v>555</v>
      </c>
    </row>
    <row r="199" spans="1:3" s="97" customFormat="1" ht="12.75">
      <c r="A199" s="97" t="s">
        <v>439</v>
      </c>
      <c r="B199" s="97" t="s">
        <v>174</v>
      </c>
      <c r="C199" s="97" t="s">
        <v>555</v>
      </c>
    </row>
    <row r="200" spans="1:3" s="97" customFormat="1" ht="12.75">
      <c r="A200" s="97" t="s">
        <v>656</v>
      </c>
      <c r="B200" s="97" t="s">
        <v>402</v>
      </c>
      <c r="C200" s="97" t="s">
        <v>555</v>
      </c>
    </row>
    <row r="201" spans="1:3" s="97" customFormat="1" ht="12.75">
      <c r="A201" s="97" t="s">
        <v>16</v>
      </c>
      <c r="B201" s="97" t="s">
        <v>607</v>
      </c>
      <c r="C201" s="97" t="s">
        <v>555</v>
      </c>
    </row>
    <row r="202" spans="1:3" s="97" customFormat="1" ht="12.75">
      <c r="A202" s="97" t="s">
        <v>212</v>
      </c>
      <c r="B202" s="97" t="s">
        <v>791</v>
      </c>
      <c r="C202" s="184" t="s">
        <v>555</v>
      </c>
    </row>
    <row r="203" spans="1:3" ht="12.75">
      <c r="A203" s="191" t="s">
        <v>28</v>
      </c>
      <c r="B203" s="192" t="s">
        <v>106</v>
      </c>
      <c r="C203" s="101" t="s">
        <v>515</v>
      </c>
    </row>
    <row r="204" spans="1:3" ht="12.75">
      <c r="A204" s="101" t="s">
        <v>720</v>
      </c>
      <c r="B204" s="102" t="s">
        <v>291</v>
      </c>
      <c r="C204" s="101" t="s">
        <v>515</v>
      </c>
    </row>
    <row r="205" spans="1:3" ht="12.75">
      <c r="A205" s="101" t="s">
        <v>156</v>
      </c>
      <c r="B205" s="102" t="s">
        <v>202</v>
      </c>
      <c r="C205" s="101" t="s">
        <v>515</v>
      </c>
    </row>
    <row r="206" spans="1:3" ht="12.75">
      <c r="A206" s="101" t="s">
        <v>536</v>
      </c>
      <c r="B206" s="102" t="s">
        <v>792</v>
      </c>
      <c r="C206" s="101" t="s">
        <v>515</v>
      </c>
    </row>
    <row r="207" spans="1:3" ht="12.75">
      <c r="A207" s="101" t="s">
        <v>320</v>
      </c>
      <c r="B207" s="102" t="s">
        <v>174</v>
      </c>
      <c r="C207" s="101" t="s">
        <v>515</v>
      </c>
    </row>
    <row r="208" spans="1:3" ht="12.75">
      <c r="A208" s="101" t="s">
        <v>100</v>
      </c>
      <c r="B208" s="102" t="s">
        <v>402</v>
      </c>
      <c r="C208" s="101" t="s">
        <v>515</v>
      </c>
    </row>
    <row r="209" spans="1:3" ht="12.75">
      <c r="A209" s="101" t="s">
        <v>741</v>
      </c>
      <c r="B209" s="102" t="s">
        <v>607</v>
      </c>
      <c r="C209" s="101" t="s">
        <v>515</v>
      </c>
    </row>
    <row r="210" spans="1:3" ht="12.75">
      <c r="A210" s="101" t="s">
        <v>535</v>
      </c>
      <c r="B210" s="102" t="s">
        <v>791</v>
      </c>
      <c r="C210" s="101" t="s">
        <v>515</v>
      </c>
    </row>
    <row r="211" spans="1:3" ht="12.75">
      <c r="A211" s="190" t="s">
        <v>682</v>
      </c>
      <c r="B211" s="193" t="s">
        <v>106</v>
      </c>
      <c r="C211" s="190" t="s">
        <v>515</v>
      </c>
    </row>
    <row r="212" spans="1:3" ht="12.75">
      <c r="A212" t="s">
        <v>707</v>
      </c>
      <c r="B212" s="8" t="s">
        <v>136</v>
      </c>
      <c r="C212" s="1" t="s">
        <v>92</v>
      </c>
    </row>
    <row r="213" spans="1:3" ht="12.75">
      <c r="A213" t="s">
        <v>734</v>
      </c>
      <c r="B213" s="8" t="s">
        <v>280</v>
      </c>
      <c r="C213" s="1" t="s">
        <v>92</v>
      </c>
    </row>
    <row r="214" spans="1:3" ht="12.75">
      <c r="A214" s="97" t="s">
        <v>319</v>
      </c>
      <c r="B214" s="98" t="s">
        <v>51</v>
      </c>
      <c r="C214" s="97" t="s">
        <v>92</v>
      </c>
    </row>
    <row r="215" spans="1:3" ht="12.75">
      <c r="A215" s="97" t="s">
        <v>155</v>
      </c>
      <c r="B215" s="98" t="s">
        <v>784</v>
      </c>
      <c r="C215" s="97" t="s">
        <v>92</v>
      </c>
    </row>
    <row r="216" spans="1:3" ht="12.75">
      <c r="A216" s="6" t="s">
        <v>375</v>
      </c>
      <c r="B216" s="10" t="s">
        <v>652</v>
      </c>
      <c r="C216" s="6" t="s">
        <v>92</v>
      </c>
    </row>
    <row r="217" spans="1:3" ht="12.75">
      <c r="A217" s="5" t="s">
        <v>105</v>
      </c>
      <c r="B217" s="9" t="s">
        <v>563</v>
      </c>
      <c r="C217" s="5" t="s">
        <v>92</v>
      </c>
    </row>
    <row r="218" spans="1:3" ht="25.5">
      <c r="A218" s="5" t="s">
        <v>130</v>
      </c>
      <c r="B218" s="9" t="s">
        <v>693</v>
      </c>
      <c r="C218" s="5" t="s">
        <v>92</v>
      </c>
    </row>
    <row r="219" spans="1:3" ht="12.75">
      <c r="A219" s="5" t="s">
        <v>313</v>
      </c>
      <c r="B219" s="9" t="s">
        <v>170</v>
      </c>
      <c r="C219" s="5" t="s">
        <v>92</v>
      </c>
    </row>
    <row r="220" spans="1:3" ht="12.75">
      <c r="A220" s="5" t="s">
        <v>255</v>
      </c>
      <c r="B220" s="9" t="s">
        <v>374</v>
      </c>
      <c r="C220" s="5" t="s">
        <v>92</v>
      </c>
    </row>
    <row r="221" spans="1:3" ht="12.75">
      <c r="A221" s="5" t="s">
        <v>191</v>
      </c>
      <c r="B221" s="9" t="s">
        <v>136</v>
      </c>
      <c r="C221" s="5" t="s">
        <v>92</v>
      </c>
    </row>
    <row r="222" spans="1:3" ht="12.75">
      <c r="A222" s="5" t="s">
        <v>677</v>
      </c>
      <c r="B222" s="9" t="s">
        <v>51</v>
      </c>
      <c r="C222" s="5" t="s">
        <v>92</v>
      </c>
    </row>
    <row r="223" spans="1:3" ht="12.75">
      <c r="A223" s="5" t="s">
        <v>530</v>
      </c>
      <c r="B223" s="9" t="s">
        <v>784</v>
      </c>
      <c r="C223" s="5" t="s">
        <v>92</v>
      </c>
    </row>
    <row r="224" spans="1:3" ht="12.75">
      <c r="A224" s="5" t="s">
        <v>520</v>
      </c>
      <c r="B224" s="9" t="s">
        <v>185</v>
      </c>
      <c r="C224" s="5" t="s">
        <v>92</v>
      </c>
    </row>
    <row r="225" ht="12.75">
      <c r="B225" s="114" t="s">
        <v>23</v>
      </c>
    </row>
    <row r="226" spans="1:3" ht="12.75">
      <c r="A226" s="101" t="s">
        <v>238</v>
      </c>
      <c r="B226" s="102" t="s">
        <v>528</v>
      </c>
      <c r="C226" s="117" t="s">
        <v>92</v>
      </c>
    </row>
    <row r="227" spans="1:3" ht="12.75">
      <c r="A227" s="101" t="s">
        <v>681</v>
      </c>
      <c r="B227" s="102" t="s">
        <v>119</v>
      </c>
      <c r="C227" s="117" t="s">
        <v>92</v>
      </c>
    </row>
    <row r="228" spans="1:3" ht="12.75">
      <c r="A228" s="101" t="s">
        <v>254</v>
      </c>
      <c r="B228" s="102" t="s">
        <v>20</v>
      </c>
      <c r="C228" s="117" t="s">
        <v>92</v>
      </c>
    </row>
    <row r="229" spans="1:3" ht="12.75">
      <c r="A229" s="117" t="s">
        <v>717</v>
      </c>
      <c r="B229" s="102" t="s">
        <v>20</v>
      </c>
      <c r="C229" s="117" t="s">
        <v>92</v>
      </c>
    </row>
    <row r="230" spans="1:3" ht="12.75">
      <c r="A230" s="101" t="s">
        <v>379</v>
      </c>
      <c r="B230" s="116" t="s">
        <v>458</v>
      </c>
      <c r="C230" s="117" t="s">
        <v>92</v>
      </c>
    </row>
    <row r="231" spans="1:3" ht="12.75">
      <c r="A231" s="101" t="s">
        <v>22</v>
      </c>
      <c r="B231" s="102" t="s">
        <v>483</v>
      </c>
      <c r="C231" s="117" t="s">
        <v>92</v>
      </c>
    </row>
    <row r="232" spans="1:3" ht="12.75">
      <c r="A232" s="101" t="s">
        <v>273</v>
      </c>
      <c r="B232" s="102" t="s">
        <v>616</v>
      </c>
      <c r="C232" s="117" t="s">
        <v>92</v>
      </c>
    </row>
    <row r="233" spans="1:3" ht="12.75">
      <c r="A233" s="101" t="s">
        <v>162</v>
      </c>
      <c r="B233" s="102" t="s">
        <v>512</v>
      </c>
      <c r="C233" s="117" t="s">
        <v>92</v>
      </c>
    </row>
    <row r="234" spans="1:3" ht="12.75">
      <c r="A234" s="101" t="s">
        <v>423</v>
      </c>
      <c r="B234" s="102" t="s">
        <v>332</v>
      </c>
      <c r="C234" s="117" t="s">
        <v>92</v>
      </c>
    </row>
    <row r="235" spans="1:3" ht="12.75">
      <c r="A235" s="101" t="s">
        <v>629</v>
      </c>
      <c r="B235" s="102" t="s">
        <v>675</v>
      </c>
      <c r="C235" s="117" t="s">
        <v>92</v>
      </c>
    </row>
    <row r="236" spans="1:3" ht="12.75">
      <c r="A236" s="101"/>
      <c r="B236" s="102" t="s">
        <v>35</v>
      </c>
      <c r="C236" s="117" t="s">
        <v>92</v>
      </c>
    </row>
    <row r="237" spans="1:3" ht="12.75">
      <c r="A237" s="101"/>
      <c r="B237" s="102" t="s">
        <v>581</v>
      </c>
      <c r="C237" s="117" t="s">
        <v>92</v>
      </c>
    </row>
    <row r="238" spans="1:3" ht="12.75">
      <c r="A238" s="101" t="s">
        <v>114</v>
      </c>
      <c r="B238" s="102" t="s">
        <v>253</v>
      </c>
      <c r="C238" s="117" t="s">
        <v>92</v>
      </c>
    </row>
    <row r="239" spans="1:3" ht="12.75">
      <c r="A239" s="101" t="s">
        <v>66</v>
      </c>
      <c r="B239" s="102" t="s">
        <v>475</v>
      </c>
      <c r="C239" s="117" t="s">
        <v>92</v>
      </c>
    </row>
    <row r="240" spans="1:3" ht="12.75">
      <c r="A240" s="101" t="s">
        <v>514</v>
      </c>
      <c r="B240" s="102" t="s">
        <v>424</v>
      </c>
      <c r="C240" s="117" t="s">
        <v>92</v>
      </c>
    </row>
    <row r="241" spans="1:3" ht="12.75">
      <c r="A241" s="101" t="s">
        <v>730</v>
      </c>
      <c r="B241" s="102" t="s">
        <v>424</v>
      </c>
      <c r="C241" s="117" t="s">
        <v>92</v>
      </c>
    </row>
    <row r="242" spans="1:3" ht="12.75">
      <c r="A242" s="101" t="s">
        <v>390</v>
      </c>
      <c r="B242" s="102" t="s">
        <v>197</v>
      </c>
      <c r="C242" s="101" t="s">
        <v>92</v>
      </c>
    </row>
    <row r="243" spans="1:3" ht="25.5">
      <c r="A243" s="101"/>
      <c r="B243" s="102" t="s">
        <v>231</v>
      </c>
      <c r="C243" s="101" t="s">
        <v>92</v>
      </c>
    </row>
    <row r="244" spans="1:3" ht="12.75">
      <c r="A244" s="101" t="s">
        <v>296</v>
      </c>
      <c r="B244" s="102" t="s">
        <v>331</v>
      </c>
      <c r="C244" s="117" t="s">
        <v>92</v>
      </c>
    </row>
    <row r="245" spans="1:3" ht="12.75">
      <c r="A245" s="101" t="s">
        <v>527</v>
      </c>
      <c r="B245" s="102" t="s">
        <v>804</v>
      </c>
      <c r="C245" s="117" t="s">
        <v>92</v>
      </c>
    </row>
    <row r="246" spans="1:3" ht="12.75">
      <c r="A246" s="101" t="s">
        <v>811</v>
      </c>
      <c r="B246" s="102" t="s">
        <v>436</v>
      </c>
      <c r="C246" s="117" t="s">
        <v>92</v>
      </c>
    </row>
    <row r="247" spans="1:3" ht="12.75">
      <c r="A247" s="101"/>
      <c r="B247" s="102" t="s">
        <v>47</v>
      </c>
      <c r="C247" s="101" t="s">
        <v>92</v>
      </c>
    </row>
    <row r="248" spans="1:3" ht="12.75">
      <c r="A248" s="101" t="s">
        <v>624</v>
      </c>
      <c r="B248" s="102" t="s">
        <v>327</v>
      </c>
      <c r="C248" s="101" t="s">
        <v>92</v>
      </c>
    </row>
    <row r="249" spans="1:3" ht="12.75">
      <c r="A249" s="101" t="s">
        <v>356</v>
      </c>
      <c r="B249" s="102" t="s">
        <v>217</v>
      </c>
      <c r="C249" s="101" t="s">
        <v>92</v>
      </c>
    </row>
    <row r="250" spans="1:3" ht="12.75">
      <c r="A250" s="101" t="s">
        <v>7</v>
      </c>
      <c r="B250" s="102" t="s">
        <v>91</v>
      </c>
      <c r="C250" s="101" t="s">
        <v>92</v>
      </c>
    </row>
    <row r="251" spans="1:3" ht="12.75">
      <c r="A251" s="101" t="s">
        <v>803</v>
      </c>
      <c r="B251" s="102" t="s">
        <v>219</v>
      </c>
      <c r="C251" s="101" t="s">
        <v>92</v>
      </c>
    </row>
    <row r="252" spans="1:3" ht="12.75">
      <c r="A252" s="101" t="s">
        <v>443</v>
      </c>
      <c r="B252" s="102" t="s">
        <v>339</v>
      </c>
      <c r="C252" s="101" t="s">
        <v>92</v>
      </c>
    </row>
    <row r="253" spans="1:3" ht="12.75">
      <c r="A253" s="117" t="s">
        <v>221</v>
      </c>
      <c r="B253" s="116" t="s">
        <v>570</v>
      </c>
      <c r="C253" s="117" t="s">
        <v>92</v>
      </c>
    </row>
    <row r="254" spans="1:3" ht="12.75">
      <c r="A254" s="6" t="s">
        <v>295</v>
      </c>
      <c r="B254" s="6" t="s">
        <v>486</v>
      </c>
      <c r="C254" s="118" t="s">
        <v>92</v>
      </c>
    </row>
    <row r="255" spans="1:3" ht="12.75">
      <c r="A255" s="6"/>
      <c r="B255" s="115" t="s">
        <v>491</v>
      </c>
      <c r="C255" s="118" t="s">
        <v>92</v>
      </c>
    </row>
    <row r="256" spans="1:3" ht="12.75">
      <c r="A256" s="6"/>
      <c r="B256" s="10" t="s">
        <v>283</v>
      </c>
      <c r="C256" s="118" t="s">
        <v>92</v>
      </c>
    </row>
    <row r="257" spans="2:3" ht="12.75">
      <c r="B257" s="98" t="s">
        <v>355</v>
      </c>
      <c r="C257" s="128" t="s">
        <v>92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K576"/>
  <sheetViews>
    <sheetView zoomScalePageLayoutView="0" workbookViewId="0" topLeftCell="A1">
      <selection activeCell="C1" sqref="C1"/>
    </sheetView>
  </sheetViews>
  <sheetFormatPr defaultColWidth="9.125" defaultRowHeight="12.75"/>
  <cols>
    <col min="1" max="1" width="12.375" style="0" customWidth="1"/>
    <col min="2" max="2" width="19.75390625" style="121" customWidth="1"/>
    <col min="3" max="3" width="47.75390625" style="123" customWidth="1"/>
    <col min="4" max="4" width="1.25" style="0" customWidth="1"/>
    <col min="5" max="5" width="1.12109375" style="0" customWidth="1"/>
    <col min="6" max="6" width="1.00390625" style="0" customWidth="1"/>
  </cols>
  <sheetData>
    <row r="1" spans="1:3" ht="12.75">
      <c r="A1" s="107" t="s">
        <v>598</v>
      </c>
      <c r="B1" s="119"/>
      <c r="C1" s="107" t="s">
        <v>561</v>
      </c>
    </row>
    <row r="2" spans="1:11" ht="12.75" customHeight="1">
      <c r="A2" s="97"/>
      <c r="B2" s="120"/>
      <c r="C2" s="97"/>
      <c r="D2" s="97"/>
      <c r="E2" s="97"/>
      <c r="F2" s="97"/>
      <c r="G2" s="97" t="s">
        <v>756</v>
      </c>
      <c r="H2" s="97"/>
      <c r="I2" s="97"/>
      <c r="J2" s="97"/>
      <c r="K2" s="97"/>
    </row>
    <row r="3" spans="1:11" ht="12.75" customHeight="1">
      <c r="A3" s="97"/>
      <c r="B3" s="120"/>
      <c r="C3" s="97"/>
      <c r="D3" s="97"/>
      <c r="E3" s="97"/>
      <c r="F3" s="97"/>
      <c r="G3" s="97" t="s">
        <v>663</v>
      </c>
      <c r="H3" s="97"/>
      <c r="I3" s="97"/>
      <c r="J3" s="97"/>
      <c r="K3" s="97"/>
    </row>
    <row r="4" spans="1:10" ht="18.75">
      <c r="A4" s="107" t="s">
        <v>438</v>
      </c>
      <c r="B4" s="108" t="s">
        <v>606</v>
      </c>
      <c r="D4" s="109" t="s">
        <v>429</v>
      </c>
      <c r="J4" s="107" t="s">
        <v>731</v>
      </c>
    </row>
    <row r="5" spans="1:10" ht="12.75">
      <c r="A5" t="s">
        <v>270</v>
      </c>
      <c r="B5" s="121" t="s">
        <v>95</v>
      </c>
      <c r="C5" s="127" t="s">
        <v>425</v>
      </c>
      <c r="D5" s="110" t="s">
        <v>429</v>
      </c>
      <c r="J5" t="s">
        <v>361</v>
      </c>
    </row>
    <row r="6" spans="1:10" ht="12.75">
      <c r="A6" t="s">
        <v>270</v>
      </c>
      <c r="B6" s="121" t="s">
        <v>680</v>
      </c>
      <c r="C6" s="127" t="s">
        <v>19</v>
      </c>
      <c r="D6" s="110" t="s">
        <v>429</v>
      </c>
      <c r="J6" t="s">
        <v>99</v>
      </c>
    </row>
    <row r="7" spans="1:10" ht="12.75">
      <c r="A7" t="s">
        <v>270</v>
      </c>
      <c r="B7" s="121" t="s">
        <v>252</v>
      </c>
      <c r="C7" s="127" t="s">
        <v>249</v>
      </c>
      <c r="D7" s="110" t="s">
        <v>429</v>
      </c>
      <c r="J7" t="s">
        <v>709</v>
      </c>
    </row>
    <row r="8" spans="1:10" ht="18">
      <c r="A8" s="107" t="s">
        <v>34</v>
      </c>
      <c r="B8" s="111" t="s">
        <v>366</v>
      </c>
      <c r="D8" s="109" t="s">
        <v>429</v>
      </c>
      <c r="J8" s="107" t="s">
        <v>324</v>
      </c>
    </row>
    <row r="9" spans="1:10" ht="12.75">
      <c r="A9" t="s">
        <v>270</v>
      </c>
      <c r="B9" s="121" t="s">
        <v>676</v>
      </c>
      <c r="C9" s="127" t="s">
        <v>635</v>
      </c>
      <c r="D9" s="110" t="s">
        <v>429</v>
      </c>
      <c r="J9" t="s">
        <v>318</v>
      </c>
    </row>
    <row r="10" spans="1:10" ht="12.75">
      <c r="A10" t="s">
        <v>270</v>
      </c>
      <c r="B10" s="121" t="s">
        <v>594</v>
      </c>
      <c r="C10" s="127" t="s">
        <v>504</v>
      </c>
      <c r="D10" s="110" t="s">
        <v>429</v>
      </c>
      <c r="J10" t="s">
        <v>554</v>
      </c>
    </row>
    <row r="11" spans="1:10" ht="12.75">
      <c r="A11" t="s">
        <v>270</v>
      </c>
      <c r="B11" s="121" t="s">
        <v>190</v>
      </c>
      <c r="C11" s="127" t="s">
        <v>780</v>
      </c>
      <c r="D11" s="110" t="s">
        <v>429</v>
      </c>
      <c r="J11" t="s">
        <v>755</v>
      </c>
    </row>
    <row r="12" spans="1:10" ht="12.75">
      <c r="A12" t="s">
        <v>270</v>
      </c>
      <c r="B12" s="121" t="s">
        <v>378</v>
      </c>
      <c r="C12" s="127" t="s">
        <v>388</v>
      </c>
      <c r="D12" s="110" t="s">
        <v>429</v>
      </c>
      <c r="J12" t="s">
        <v>330</v>
      </c>
    </row>
    <row r="13" spans="1:10" ht="12.75">
      <c r="A13" t="s">
        <v>270</v>
      </c>
      <c r="B13" s="121" t="s">
        <v>655</v>
      </c>
      <c r="C13" s="127" t="s">
        <v>0</v>
      </c>
      <c r="D13" s="110" t="s">
        <v>429</v>
      </c>
      <c r="J13" t="s">
        <v>729</v>
      </c>
    </row>
    <row r="14" spans="1:10" ht="16.5">
      <c r="A14" s="107" t="s">
        <v>34</v>
      </c>
      <c r="B14" s="112" t="s">
        <v>726</v>
      </c>
      <c r="D14" s="109" t="s">
        <v>429</v>
      </c>
      <c r="J14" s="107" t="s">
        <v>18</v>
      </c>
    </row>
    <row r="15" spans="1:10" ht="12.75">
      <c r="A15" t="s">
        <v>270</v>
      </c>
      <c r="B15" s="121" t="s">
        <v>71</v>
      </c>
      <c r="C15" s="127" t="s">
        <v>68</v>
      </c>
      <c r="J15" t="s">
        <v>797</v>
      </c>
    </row>
    <row r="16" spans="1:10" ht="12.75">
      <c r="A16" t="s">
        <v>270</v>
      </c>
      <c r="B16" s="121" t="s">
        <v>647</v>
      </c>
      <c r="C16" s="127" t="s">
        <v>201</v>
      </c>
      <c r="J16" t="s">
        <v>689</v>
      </c>
    </row>
    <row r="17" spans="1:10" ht="12.75">
      <c r="A17" t="s">
        <v>270</v>
      </c>
      <c r="B17" s="121" t="s">
        <v>161</v>
      </c>
      <c r="C17" s="127" t="s">
        <v>5</v>
      </c>
      <c r="J17" t="s">
        <v>74</v>
      </c>
    </row>
    <row r="18" spans="1:10" ht="15">
      <c r="A18" s="107" t="s">
        <v>34</v>
      </c>
      <c r="B18" s="113" t="s">
        <v>414</v>
      </c>
      <c r="D18" s="109" t="s">
        <v>429</v>
      </c>
      <c r="J18" s="107" t="s">
        <v>371</v>
      </c>
    </row>
    <row r="19" spans="1:10" ht="12.75">
      <c r="A19" t="s">
        <v>270</v>
      </c>
      <c r="B19" t="s">
        <v>211</v>
      </c>
      <c r="C19" s="127" t="s">
        <v>257</v>
      </c>
      <c r="D19" s="110" t="s">
        <v>429</v>
      </c>
      <c r="J19" t="s">
        <v>779</v>
      </c>
    </row>
    <row r="20" spans="1:10" ht="12.75">
      <c r="A20" t="s">
        <v>270</v>
      </c>
      <c r="B20" t="s">
        <v>763</v>
      </c>
      <c r="C20" s="127" t="s">
        <v>762</v>
      </c>
      <c r="D20" s="110" t="s">
        <v>429</v>
      </c>
      <c r="J20" t="s">
        <v>448</v>
      </c>
    </row>
    <row r="21" spans="1:10" ht="12.75">
      <c r="A21" t="s">
        <v>270</v>
      </c>
      <c r="B21" t="s">
        <v>135</v>
      </c>
      <c r="C21" s="127" t="s">
        <v>146</v>
      </c>
      <c r="D21" s="110" t="s">
        <v>429</v>
      </c>
      <c r="J21" t="s">
        <v>233</v>
      </c>
    </row>
    <row r="22" spans="1:10" ht="12.75">
      <c r="A22" t="s">
        <v>270</v>
      </c>
      <c r="B22" t="s">
        <v>349</v>
      </c>
      <c r="C22" s="127" t="s">
        <v>5</v>
      </c>
      <c r="J22" t="s">
        <v>17</v>
      </c>
    </row>
    <row r="23" spans="1:10" ht="12.75">
      <c r="A23" t="s">
        <v>270</v>
      </c>
      <c r="B23" t="s">
        <v>84</v>
      </c>
      <c r="C23" s="127" t="s">
        <v>5</v>
      </c>
      <c r="J23" t="s">
        <v>73</v>
      </c>
    </row>
    <row r="24" spans="1:3" ht="12.75">
      <c r="A24" t="s">
        <v>393</v>
      </c>
      <c r="C24" s="97"/>
    </row>
    <row r="25" spans="1:10" ht="15">
      <c r="A25" t="s">
        <v>393</v>
      </c>
      <c r="B25" s="113"/>
      <c r="C25" s="97"/>
      <c r="J25" s="107"/>
    </row>
    <row r="26" spans="1:10" ht="16.5">
      <c r="A26" s="107" t="s">
        <v>34</v>
      </c>
      <c r="B26" s="112" t="s">
        <v>641</v>
      </c>
      <c r="D26" s="109" t="s">
        <v>429</v>
      </c>
      <c r="J26" s="107" t="s">
        <v>312</v>
      </c>
    </row>
    <row r="27" spans="1:10" ht="12.75">
      <c r="A27" t="s">
        <v>270</v>
      </c>
      <c r="B27" s="121" t="s">
        <v>104</v>
      </c>
      <c r="C27" s="127" t="s">
        <v>646</v>
      </c>
      <c r="D27" s="110" t="s">
        <v>429</v>
      </c>
      <c r="J27" t="s">
        <v>747</v>
      </c>
    </row>
    <row r="28" spans="1:10" ht="12.75" customHeight="1">
      <c r="A28" t="s">
        <v>270</v>
      </c>
      <c r="B28" s="121" t="s">
        <v>465</v>
      </c>
      <c r="C28" s="127"/>
      <c r="D28" s="110"/>
      <c r="J28" t="s">
        <v>781</v>
      </c>
    </row>
    <row r="29" spans="1:10" ht="12.75" customHeight="1">
      <c r="A29" t="s">
        <v>270</v>
      </c>
      <c r="B29" s="121" t="s">
        <v>272</v>
      </c>
      <c r="C29" s="127"/>
      <c r="D29" s="110"/>
      <c r="J29" t="s">
        <v>272</v>
      </c>
    </row>
    <row r="30" spans="1:10" ht="15">
      <c r="A30" s="107" t="s">
        <v>34</v>
      </c>
      <c r="B30" s="113" t="s">
        <v>385</v>
      </c>
      <c r="D30" s="109" t="s">
        <v>429</v>
      </c>
      <c r="J30" s="107" t="s">
        <v>216</v>
      </c>
    </row>
    <row r="31" spans="1:10" ht="12.75">
      <c r="A31" t="s">
        <v>270</v>
      </c>
      <c r="B31" s="121" t="s">
        <v>558</v>
      </c>
      <c r="C31" s="127" t="s">
        <v>348</v>
      </c>
      <c r="D31" s="110" t="s">
        <v>429</v>
      </c>
      <c r="J31" t="s">
        <v>558</v>
      </c>
    </row>
    <row r="32" spans="1:10" ht="12.75">
      <c r="A32" t="s">
        <v>270</v>
      </c>
      <c r="B32" s="121" t="s">
        <v>551</v>
      </c>
      <c r="C32" s="127" t="s">
        <v>568</v>
      </c>
      <c r="D32" s="110" t="s">
        <v>429</v>
      </c>
      <c r="J32" t="s">
        <v>551</v>
      </c>
    </row>
    <row r="33" spans="1:10" ht="12.75">
      <c r="A33" t="s">
        <v>270</v>
      </c>
      <c r="B33" s="121" t="s">
        <v>810</v>
      </c>
      <c r="C33" s="127" t="s">
        <v>573</v>
      </c>
      <c r="J33" t="s">
        <v>810</v>
      </c>
    </row>
    <row r="34" spans="1:3" ht="12.75">
      <c r="A34" t="s">
        <v>393</v>
      </c>
      <c r="C34" s="97"/>
    </row>
    <row r="35" spans="1:10" ht="15">
      <c r="A35" s="107" t="s">
        <v>34</v>
      </c>
      <c r="B35" s="113" t="s">
        <v>251</v>
      </c>
      <c r="C35" s="97"/>
      <c r="D35" s="109"/>
      <c r="E35" s="97"/>
      <c r="F35" s="97"/>
      <c r="G35" s="97"/>
      <c r="H35" s="97"/>
      <c r="I35" s="97"/>
      <c r="J35" s="107" t="s">
        <v>601</v>
      </c>
    </row>
    <row r="36" spans="1:10" ht="12.75">
      <c r="A36" t="s">
        <v>270</v>
      </c>
      <c r="B36" t="s">
        <v>558</v>
      </c>
      <c r="C36" s="127" t="s">
        <v>503</v>
      </c>
      <c r="D36" s="110" t="s">
        <v>429</v>
      </c>
      <c r="E36" s="97"/>
      <c r="F36" s="97"/>
      <c r="G36" s="97"/>
      <c r="H36" s="97"/>
      <c r="I36" s="97"/>
      <c r="J36" t="s">
        <v>558</v>
      </c>
    </row>
    <row r="37" spans="1:10" ht="12.75">
      <c r="A37" t="s">
        <v>270</v>
      </c>
      <c r="B37" t="s">
        <v>551</v>
      </c>
      <c r="C37" s="127" t="s">
        <v>453</v>
      </c>
      <c r="D37" s="110" t="s">
        <v>429</v>
      </c>
      <c r="E37" s="97"/>
      <c r="F37" s="97"/>
      <c r="G37" s="97"/>
      <c r="H37" s="97"/>
      <c r="I37" s="97"/>
      <c r="J37" t="s">
        <v>551</v>
      </c>
    </row>
    <row r="38" spans="1:10" ht="12.75">
      <c r="A38" t="s">
        <v>270</v>
      </c>
      <c r="B38" t="s">
        <v>810</v>
      </c>
      <c r="C38" s="127" t="s">
        <v>72</v>
      </c>
      <c r="D38" s="97"/>
      <c r="E38" s="97"/>
      <c r="F38" s="97"/>
      <c r="G38" s="97"/>
      <c r="H38" s="97"/>
      <c r="I38" s="97"/>
      <c r="J38" t="s">
        <v>810</v>
      </c>
    </row>
    <row r="39" spans="1:10" ht="12.75">
      <c r="A39" t="s">
        <v>393</v>
      </c>
      <c r="B39" s="97"/>
      <c r="C39" s="97"/>
      <c r="D39" s="97"/>
      <c r="E39" s="97"/>
      <c r="F39" s="97"/>
      <c r="G39" s="97"/>
      <c r="H39" s="97"/>
      <c r="I39" s="97"/>
      <c r="J39" s="97"/>
    </row>
    <row r="40" spans="1:10" ht="15">
      <c r="A40" s="107" t="s">
        <v>34</v>
      </c>
      <c r="B40" s="113" t="s">
        <v>258</v>
      </c>
      <c r="C40" s="97"/>
      <c r="D40" s="109"/>
      <c r="E40" s="97"/>
      <c r="F40" s="97"/>
      <c r="G40" s="97"/>
      <c r="H40" s="97"/>
      <c r="I40" s="97"/>
      <c r="J40" s="107" t="s">
        <v>796</v>
      </c>
    </row>
    <row r="41" spans="1:10" ht="12.75">
      <c r="A41" t="s">
        <v>270</v>
      </c>
      <c r="B41" t="s">
        <v>558</v>
      </c>
      <c r="C41" s="127"/>
      <c r="D41" s="110" t="s">
        <v>429</v>
      </c>
      <c r="E41" s="97"/>
      <c r="F41" s="97"/>
      <c r="G41" s="97"/>
      <c r="H41" s="97"/>
      <c r="I41" s="97"/>
      <c r="J41" t="s">
        <v>558</v>
      </c>
    </row>
    <row r="42" spans="1:10" ht="12.75">
      <c r="A42" t="s">
        <v>270</v>
      </c>
      <c r="B42" t="s">
        <v>551</v>
      </c>
      <c r="C42" s="127"/>
      <c r="D42" s="110" t="s">
        <v>429</v>
      </c>
      <c r="E42" s="97"/>
      <c r="F42" s="97"/>
      <c r="G42" s="97"/>
      <c r="H42" s="97"/>
      <c r="I42" s="97"/>
      <c r="J42" t="s">
        <v>551</v>
      </c>
    </row>
    <row r="43" spans="1:10" ht="12.75">
      <c r="A43" t="s">
        <v>270</v>
      </c>
      <c r="B43" t="s">
        <v>810</v>
      </c>
      <c r="C43" s="127"/>
      <c r="D43" s="97"/>
      <c r="E43" s="97"/>
      <c r="F43" s="97"/>
      <c r="G43" s="97"/>
      <c r="H43" s="97"/>
      <c r="I43" s="97"/>
      <c r="J43" t="s">
        <v>810</v>
      </c>
    </row>
    <row r="44" spans="1:10" ht="12.75">
      <c r="A44" t="s">
        <v>393</v>
      </c>
      <c r="B44" s="97"/>
      <c r="C44" s="97"/>
      <c r="D44" s="97"/>
      <c r="E44" s="97"/>
      <c r="F44" s="97"/>
      <c r="G44" s="97"/>
      <c r="H44" s="97"/>
      <c r="I44" s="97"/>
      <c r="J44" s="97"/>
    </row>
    <row r="45" spans="1:10" ht="15">
      <c r="A45" s="107" t="s">
        <v>34</v>
      </c>
      <c r="B45" s="113" t="s">
        <v>590</v>
      </c>
      <c r="C45" s="97"/>
      <c r="D45" s="109" t="s">
        <v>5</v>
      </c>
      <c r="E45" s="97"/>
      <c r="F45" s="97"/>
      <c r="G45" s="97"/>
      <c r="H45" s="97"/>
      <c r="I45" s="97"/>
      <c r="J45" s="107" t="s">
        <v>602</v>
      </c>
    </row>
    <row r="46" spans="1:10" ht="12.75">
      <c r="A46" t="s">
        <v>270</v>
      </c>
      <c r="B46" t="s">
        <v>410</v>
      </c>
      <c r="C46" s="127" t="s">
        <v>5</v>
      </c>
      <c r="D46" s="110" t="s">
        <v>429</v>
      </c>
      <c r="E46" s="97"/>
      <c r="F46" s="97"/>
      <c r="G46" s="97"/>
      <c r="H46" s="97"/>
      <c r="I46" s="97"/>
      <c r="J46" t="s">
        <v>26</v>
      </c>
    </row>
    <row r="47" spans="1:10" ht="12.75">
      <c r="A47" t="s">
        <v>393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3" ht="12.75">
      <c r="A48" t="s">
        <v>393</v>
      </c>
      <c r="C48" s="97"/>
    </row>
    <row r="49" spans="1:10" ht="15">
      <c r="A49" s="107" t="s">
        <v>34</v>
      </c>
      <c r="B49" s="113" t="s">
        <v>65</v>
      </c>
      <c r="D49" s="109" t="s">
        <v>429</v>
      </c>
      <c r="J49" s="107" t="s">
        <v>447</v>
      </c>
    </row>
    <row r="50" spans="1:10" ht="12.75">
      <c r="A50" t="s">
        <v>270</v>
      </c>
      <c r="B50" s="1" t="s">
        <v>434</v>
      </c>
      <c r="C50" s="127" t="s">
        <v>5</v>
      </c>
      <c r="J50" t="s">
        <v>589</v>
      </c>
    </row>
    <row r="51" spans="1:10" ht="12.75">
      <c r="A51" t="s">
        <v>270</v>
      </c>
      <c r="B51" s="1" t="s">
        <v>311</v>
      </c>
      <c r="C51" s="127" t="s">
        <v>645</v>
      </c>
      <c r="D51" s="110" t="s">
        <v>429</v>
      </c>
      <c r="J51" t="s">
        <v>384</v>
      </c>
    </row>
    <row r="52" spans="1:10" ht="12.75">
      <c r="A52" t="s">
        <v>270</v>
      </c>
      <c r="B52" s="119" t="s">
        <v>126</v>
      </c>
      <c r="C52" s="127" t="s">
        <v>504</v>
      </c>
      <c r="D52" s="110" t="s">
        <v>429</v>
      </c>
      <c r="J52" t="s">
        <v>392</v>
      </c>
    </row>
    <row r="53" spans="1:10" ht="12.75">
      <c r="A53" t="s">
        <v>270</v>
      </c>
      <c r="B53" s="119" t="s">
        <v>605</v>
      </c>
      <c r="C53" s="127" t="s">
        <v>662</v>
      </c>
      <c r="D53" s="110" t="s">
        <v>429</v>
      </c>
      <c r="J53" t="s">
        <v>640</v>
      </c>
    </row>
    <row r="54" spans="1:10" ht="15.75">
      <c r="A54" s="107" t="s">
        <v>34</v>
      </c>
      <c r="B54" s="126" t="s">
        <v>697</v>
      </c>
      <c r="C54" s="97"/>
      <c r="J54" s="107" t="s">
        <v>125</v>
      </c>
    </row>
    <row r="55" spans="1:10" ht="15">
      <c r="A55" s="107" t="s">
        <v>34</v>
      </c>
      <c r="B55" s="113" t="s">
        <v>696</v>
      </c>
      <c r="C55" s="97"/>
      <c r="D55" t="s">
        <v>429</v>
      </c>
      <c r="J55" s="107" t="s">
        <v>814</v>
      </c>
    </row>
    <row r="56" spans="1:10" ht="12.75">
      <c r="A56" t="s">
        <v>270</v>
      </c>
      <c r="B56" s="1" t="s">
        <v>550</v>
      </c>
      <c r="C56" s="127"/>
      <c r="J56" t="s">
        <v>597</v>
      </c>
    </row>
    <row r="57" spans="1:10" ht="12.75">
      <c r="A57" t="s">
        <v>270</v>
      </c>
      <c r="B57" s="119" t="s">
        <v>452</v>
      </c>
      <c r="C57" s="189">
        <f>'Раздел 1'!D19</f>
        <v>4124168.4</v>
      </c>
      <c r="J57" t="s">
        <v>495</v>
      </c>
    </row>
    <row r="58" spans="1:10" ht="12.75">
      <c r="A58" t="s">
        <v>270</v>
      </c>
      <c r="B58" s="119" t="s">
        <v>6</v>
      </c>
      <c r="C58" s="189">
        <f>'Раздел 1'!E19</f>
        <v>4070913.86</v>
      </c>
      <c r="J58" t="s">
        <v>464</v>
      </c>
    </row>
    <row r="59" spans="1:10" ht="12.75">
      <c r="A59" t="s">
        <v>270</v>
      </c>
      <c r="B59" s="119" t="s">
        <v>463</v>
      </c>
      <c r="C59" s="189">
        <f>'Раздел 1'!F19</f>
        <v>0</v>
      </c>
      <c r="J59" t="s">
        <v>710</v>
      </c>
    </row>
    <row r="60" spans="1:10" ht="12.75">
      <c r="A60" t="s">
        <v>270</v>
      </c>
      <c r="B60" s="119" t="s">
        <v>588</v>
      </c>
      <c r="C60" s="189">
        <f>'Раздел 1'!G19</f>
        <v>0</v>
      </c>
      <c r="J60" t="s">
        <v>766</v>
      </c>
    </row>
    <row r="61" spans="1:10" ht="12.75">
      <c r="A61" t="s">
        <v>270</v>
      </c>
      <c r="B61" s="119" t="s">
        <v>795</v>
      </c>
      <c r="C61" s="189">
        <f>'Раздел 1'!H19</f>
        <v>0</v>
      </c>
      <c r="J61" t="s">
        <v>623</v>
      </c>
    </row>
    <row r="62" spans="1:10" ht="12.75">
      <c r="A62" t="s">
        <v>270</v>
      </c>
      <c r="B62" s="119" t="s">
        <v>50</v>
      </c>
      <c r="C62" s="189">
        <f>'Раздел 1'!I19</f>
        <v>4070913.86</v>
      </c>
      <c r="J62" t="s">
        <v>237</v>
      </c>
    </row>
    <row r="63" spans="1:10" ht="12.75">
      <c r="A63" t="s">
        <v>270</v>
      </c>
      <c r="B63" s="119" t="s">
        <v>76</v>
      </c>
      <c r="C63" s="189">
        <f>'Раздел 1'!J19</f>
        <v>53254.54</v>
      </c>
      <c r="J63" t="s">
        <v>526</v>
      </c>
    </row>
    <row r="64" spans="1:10" ht="12.75">
      <c r="A64" t="s">
        <v>393</v>
      </c>
      <c r="B64" s="188"/>
      <c r="C64" s="97"/>
      <c r="J64" s="107"/>
    </row>
    <row r="65" spans="1:10" ht="14.25" customHeight="1">
      <c r="A65" s="107" t="s">
        <v>34</v>
      </c>
      <c r="B65" s="113" t="s">
        <v>565</v>
      </c>
      <c r="C65" s="97"/>
      <c r="J65" s="107" t="s">
        <v>353</v>
      </c>
    </row>
    <row r="66" spans="1:10" ht="12.75">
      <c r="A66" t="s">
        <v>270</v>
      </c>
      <c r="B66" s="1" t="s">
        <v>744</v>
      </c>
      <c r="C66" s="97">
        <f>IF(AND('Раздел 1'!D20=0,'Раздел 1'!E20=0,'Раздел 1'!F20=0,'Раздел 1'!G20=0,'Раздел 1'!H20=0,'Раздел 1'!I20=0,'Раздел 1'!J20=0),"",'Раздел 1'!A20)</f>
      </c>
      <c r="J66" t="s">
        <v>534</v>
      </c>
    </row>
    <row r="67" spans="1:10" ht="12.75">
      <c r="A67" t="s">
        <v>270</v>
      </c>
      <c r="B67" s="119" t="s">
        <v>550</v>
      </c>
      <c r="C67" s="97">
        <f>IF(AND('Раздел 1'!D20=0,'Раздел 1'!E20=0,'Раздел 1'!F20=0,'Раздел 1'!G20=0,'Раздел 1'!H20=0,'Раздел 1'!I20=0,'Раздел 1'!J20=0),"",'Раздел 1'!C20)</f>
      </c>
      <c r="J67" t="s">
        <v>597</v>
      </c>
    </row>
    <row r="68" spans="1:10" ht="12.75">
      <c r="A68" t="s">
        <v>270</v>
      </c>
      <c r="B68" s="119" t="s">
        <v>452</v>
      </c>
      <c r="C68" s="189">
        <f>'Раздел 1'!D20</f>
        <v>0</v>
      </c>
      <c r="J68" t="s">
        <v>495</v>
      </c>
    </row>
    <row r="69" spans="1:10" ht="12.75">
      <c r="A69" t="s">
        <v>270</v>
      </c>
      <c r="B69" s="119" t="s">
        <v>6</v>
      </c>
      <c r="C69" s="189">
        <f>'Раздел 1'!E20</f>
        <v>0</v>
      </c>
      <c r="J69" t="s">
        <v>464</v>
      </c>
    </row>
    <row r="70" spans="1:10" ht="12.75">
      <c r="A70" t="s">
        <v>270</v>
      </c>
      <c r="B70" s="119" t="s">
        <v>463</v>
      </c>
      <c r="C70" s="189">
        <f>'Раздел 1'!F20</f>
        <v>0</v>
      </c>
      <c r="J70" t="s">
        <v>710</v>
      </c>
    </row>
    <row r="71" spans="1:10" ht="12.75">
      <c r="A71" t="s">
        <v>270</v>
      </c>
      <c r="B71" s="119" t="s">
        <v>588</v>
      </c>
      <c r="C71" s="189">
        <f>'Раздел 1'!G20</f>
        <v>0</v>
      </c>
      <c r="J71" t="s">
        <v>766</v>
      </c>
    </row>
    <row r="72" spans="1:10" ht="12.75">
      <c r="A72" t="s">
        <v>270</v>
      </c>
      <c r="B72" s="119" t="s">
        <v>795</v>
      </c>
      <c r="C72" s="189">
        <f>'Раздел 1'!H20</f>
        <v>0</v>
      </c>
      <c r="J72" t="s">
        <v>623</v>
      </c>
    </row>
    <row r="73" spans="1:10" ht="12.75">
      <c r="A73" t="s">
        <v>270</v>
      </c>
      <c r="B73" s="119" t="s">
        <v>50</v>
      </c>
      <c r="C73" s="189">
        <f>'Раздел 1'!I20</f>
        <v>0</v>
      </c>
      <c r="J73" t="s">
        <v>237</v>
      </c>
    </row>
    <row r="74" spans="1:10" ht="12.75">
      <c r="A74" t="s">
        <v>270</v>
      </c>
      <c r="B74" s="119" t="s">
        <v>76</v>
      </c>
      <c r="C74" s="189">
        <f>'Раздел 1'!J20</f>
        <v>0</v>
      </c>
      <c r="J74" t="s">
        <v>526</v>
      </c>
    </row>
    <row r="75" spans="1:3" ht="12.75">
      <c r="A75" t="s">
        <v>393</v>
      </c>
      <c r="B75" s="188"/>
      <c r="C75" s="97"/>
    </row>
    <row r="76" spans="1:10" ht="15">
      <c r="A76" s="107" t="s">
        <v>34</v>
      </c>
      <c r="B76" s="113" t="s">
        <v>565</v>
      </c>
      <c r="C76" s="97"/>
      <c r="J76" s="107" t="s">
        <v>353</v>
      </c>
    </row>
    <row r="77" spans="1:10" ht="12.75">
      <c r="A77" t="s">
        <v>270</v>
      </c>
      <c r="B77" s="1" t="s">
        <v>744</v>
      </c>
      <c r="C77" s="123">
        <f>IF(AND('Раздел 1'!D21=0,'Раздел 1'!E21=0,'Раздел 1'!F21=0,'Раздел 1'!G21=0,'Раздел 1'!H21=0,'Раздел 1'!I21=0,'Раздел 1'!J21=0),"",'Раздел 1'!A21)</f>
      </c>
      <c r="J77" t="s">
        <v>534</v>
      </c>
    </row>
    <row r="78" spans="1:10" ht="12.75">
      <c r="A78" t="s">
        <v>270</v>
      </c>
      <c r="B78" s="119" t="s">
        <v>550</v>
      </c>
      <c r="C78" s="123">
        <f>IF(AND('Раздел 1'!D21=0,'Раздел 1'!E21=0,'Раздел 1'!F21=0,'Раздел 1'!G21=0,'Раздел 1'!H21=0,'Раздел 1'!I21=0,'Раздел 1'!J21=0),"",'Раздел 1'!C21)</f>
      </c>
      <c r="J78" t="s">
        <v>597</v>
      </c>
    </row>
    <row r="79" spans="1:10" ht="12.75">
      <c r="A79" t="s">
        <v>270</v>
      </c>
      <c r="B79" s="119" t="s">
        <v>452</v>
      </c>
      <c r="C79" s="189">
        <f>'Раздел 1'!D21</f>
        <v>0</v>
      </c>
      <c r="J79" t="s">
        <v>495</v>
      </c>
    </row>
    <row r="80" spans="1:10" ht="12.75">
      <c r="A80" t="s">
        <v>270</v>
      </c>
      <c r="B80" s="119" t="s">
        <v>6</v>
      </c>
      <c r="C80" s="189">
        <f>'Раздел 1'!E21</f>
        <v>0</v>
      </c>
      <c r="J80" t="s">
        <v>464</v>
      </c>
    </row>
    <row r="81" spans="1:10" ht="12.75">
      <c r="A81" t="s">
        <v>270</v>
      </c>
      <c r="B81" s="119" t="s">
        <v>463</v>
      </c>
      <c r="C81" s="189">
        <f>'Раздел 1'!F21</f>
        <v>0</v>
      </c>
      <c r="J81" t="s">
        <v>710</v>
      </c>
    </row>
    <row r="82" spans="1:10" ht="12.75">
      <c r="A82" t="s">
        <v>270</v>
      </c>
      <c r="B82" s="119" t="s">
        <v>588</v>
      </c>
      <c r="C82" s="189">
        <f>'Раздел 1'!G21</f>
        <v>0</v>
      </c>
      <c r="J82" t="s">
        <v>766</v>
      </c>
    </row>
    <row r="83" spans="1:10" ht="12.75">
      <c r="A83" t="s">
        <v>270</v>
      </c>
      <c r="B83" s="119" t="s">
        <v>795</v>
      </c>
      <c r="C83" s="189">
        <f>'Раздел 1'!H21</f>
        <v>0</v>
      </c>
      <c r="J83" t="s">
        <v>623</v>
      </c>
    </row>
    <row r="84" spans="1:10" ht="12.75">
      <c r="A84" t="s">
        <v>270</v>
      </c>
      <c r="B84" s="119" t="s">
        <v>50</v>
      </c>
      <c r="C84" s="189">
        <f>'Раздел 1'!I21</f>
        <v>0</v>
      </c>
      <c r="J84" t="s">
        <v>237</v>
      </c>
    </row>
    <row r="85" spans="1:10" ht="12.75">
      <c r="A85" t="s">
        <v>270</v>
      </c>
      <c r="B85" s="119" t="s">
        <v>76</v>
      </c>
      <c r="C85" s="189">
        <f>'Раздел 1'!J21</f>
        <v>0</v>
      </c>
      <c r="J85" t="s">
        <v>526</v>
      </c>
    </row>
    <row r="86" spans="1:10" ht="12.75">
      <c r="A86" t="s">
        <v>393</v>
      </c>
      <c r="B86" s="188"/>
      <c r="C86" s="97"/>
      <c r="J86" s="107"/>
    </row>
    <row r="87" spans="1:10" ht="15">
      <c r="A87" s="107" t="s">
        <v>34</v>
      </c>
      <c r="B87" s="113" t="s">
        <v>565</v>
      </c>
      <c r="C87" s="97"/>
      <c r="J87" s="107" t="s">
        <v>353</v>
      </c>
    </row>
    <row r="88" spans="1:10" ht="12.75">
      <c r="A88" t="s">
        <v>270</v>
      </c>
      <c r="B88" s="1" t="s">
        <v>744</v>
      </c>
      <c r="C88" s="123">
        <f>IF(AND('Раздел 1'!D22=0,'Раздел 1'!E22=0,'Раздел 1'!F22=0,'Раздел 1'!G22=0,'Раздел 1'!H22=0,'Раздел 1'!I22=0,'Раздел 1'!J22=0),"",'Раздел 1'!A22)</f>
      </c>
      <c r="J88" t="s">
        <v>534</v>
      </c>
    </row>
    <row r="89" spans="1:10" ht="12.75">
      <c r="A89" t="s">
        <v>270</v>
      </c>
      <c r="B89" s="119" t="s">
        <v>550</v>
      </c>
      <c r="C89" s="123">
        <f>IF(AND('Раздел 1'!D22=0,'Раздел 1'!E22=0,'Раздел 1'!F22=0,'Раздел 1'!G22=0,'Раздел 1'!H22=0,'Раздел 1'!I22=0,'Раздел 1'!J22=0),"",'Раздел 1'!C22)</f>
      </c>
      <c r="J89" t="s">
        <v>597</v>
      </c>
    </row>
    <row r="90" spans="1:10" ht="12.75">
      <c r="A90" t="s">
        <v>270</v>
      </c>
      <c r="B90" s="119" t="s">
        <v>452</v>
      </c>
      <c r="C90" s="189">
        <f>'Раздел 1'!D22</f>
        <v>0</v>
      </c>
      <c r="J90" t="s">
        <v>495</v>
      </c>
    </row>
    <row r="91" spans="1:10" ht="12.75">
      <c r="A91" t="s">
        <v>270</v>
      </c>
      <c r="B91" s="119" t="s">
        <v>6</v>
      </c>
      <c r="C91" s="189">
        <f>'Раздел 1'!E22</f>
        <v>0</v>
      </c>
      <c r="J91" t="s">
        <v>464</v>
      </c>
    </row>
    <row r="92" spans="1:10" ht="12.75">
      <c r="A92" t="s">
        <v>270</v>
      </c>
      <c r="B92" s="119" t="s">
        <v>463</v>
      </c>
      <c r="C92" s="189">
        <f>'Раздел 1'!F22</f>
        <v>0</v>
      </c>
      <c r="J92" t="s">
        <v>710</v>
      </c>
    </row>
    <row r="93" spans="1:10" ht="12.75">
      <c r="A93" t="s">
        <v>270</v>
      </c>
      <c r="B93" s="119" t="s">
        <v>588</v>
      </c>
      <c r="C93" s="189">
        <f>'Раздел 1'!G22</f>
        <v>0</v>
      </c>
      <c r="J93" t="s">
        <v>766</v>
      </c>
    </row>
    <row r="94" spans="1:10" ht="12.75">
      <c r="A94" t="s">
        <v>270</v>
      </c>
      <c r="B94" s="119" t="s">
        <v>795</v>
      </c>
      <c r="C94" s="189">
        <f>'Раздел 1'!H22</f>
        <v>0</v>
      </c>
      <c r="J94" t="s">
        <v>623</v>
      </c>
    </row>
    <row r="95" spans="1:10" ht="12.75">
      <c r="A95" t="s">
        <v>270</v>
      </c>
      <c r="B95" s="119" t="s">
        <v>50</v>
      </c>
      <c r="C95" s="189">
        <f>'Раздел 1'!I22</f>
        <v>0</v>
      </c>
      <c r="J95" t="s">
        <v>237</v>
      </c>
    </row>
    <row r="96" spans="1:10" ht="12.75">
      <c r="A96" t="s">
        <v>270</v>
      </c>
      <c r="B96" s="119" t="s">
        <v>76</v>
      </c>
      <c r="C96" s="189">
        <f>'Раздел 1'!J22</f>
        <v>0</v>
      </c>
      <c r="J96" t="s">
        <v>526</v>
      </c>
    </row>
    <row r="97" spans="1:10" ht="12.75">
      <c r="A97" t="s">
        <v>393</v>
      </c>
      <c r="B97" s="188"/>
      <c r="C97" s="97"/>
      <c r="J97" s="107"/>
    </row>
    <row r="98" spans="1:10" ht="15">
      <c r="A98" s="107" t="s">
        <v>34</v>
      </c>
      <c r="B98" s="113" t="s">
        <v>565</v>
      </c>
      <c r="C98" s="97"/>
      <c r="J98" s="107" t="s">
        <v>353</v>
      </c>
    </row>
    <row r="99" spans="1:10" ht="12.75">
      <c r="A99" t="s">
        <v>270</v>
      </c>
      <c r="B99" s="1" t="s">
        <v>744</v>
      </c>
      <c r="C99" s="123" t="str">
        <f>IF(AND('Раздел 1'!D23=0,'Раздел 1'!E23=0,'Раздел 1'!F23=0,'Раздел 1'!G23=0,'Раздел 1'!H23=0,'Раздел 1'!I23=0,'Раздел 1'!J23=0),"",'Раздел 1'!A23)</f>
        <v>Безвозмездные денежные поступления</v>
      </c>
      <c r="J99" t="s">
        <v>534</v>
      </c>
    </row>
    <row r="100" spans="1:10" ht="12.75">
      <c r="A100" t="s">
        <v>270</v>
      </c>
      <c r="B100" s="119" t="s">
        <v>550</v>
      </c>
      <c r="C100" s="123" t="str">
        <f>IF(AND('Раздел 1'!D23=0,'Раздел 1'!E23=0,'Раздел 1'!F23=0,'Раздел 1'!G23=0,'Раздел 1'!H23=0,'Раздел 1'!I23=0,'Раздел 1'!J23=0),"",'Раздел 1'!C23)</f>
        <v>150</v>
      </c>
      <c r="J100" t="s">
        <v>597</v>
      </c>
    </row>
    <row r="101" spans="1:10" ht="12.75">
      <c r="A101" t="s">
        <v>270</v>
      </c>
      <c r="B101" s="119" t="s">
        <v>452</v>
      </c>
      <c r="C101" s="189">
        <f>'Раздел 1'!D23</f>
        <v>4124168.4</v>
      </c>
      <c r="J101" t="s">
        <v>495</v>
      </c>
    </row>
    <row r="102" spans="1:10" ht="12.75">
      <c r="A102" t="s">
        <v>270</v>
      </c>
      <c r="B102" s="119" t="s">
        <v>6</v>
      </c>
      <c r="C102" s="189">
        <f>'Раздел 1'!E23</f>
        <v>4070913.86</v>
      </c>
      <c r="J102" t="s">
        <v>464</v>
      </c>
    </row>
    <row r="103" spans="1:10" ht="12.75">
      <c r="A103" t="s">
        <v>270</v>
      </c>
      <c r="B103" s="119" t="s">
        <v>463</v>
      </c>
      <c r="C103" s="189">
        <f>'Раздел 1'!F23</f>
        <v>0</v>
      </c>
      <c r="J103" t="s">
        <v>710</v>
      </c>
    </row>
    <row r="104" spans="1:10" ht="12.75">
      <c r="A104" t="s">
        <v>270</v>
      </c>
      <c r="B104" s="119" t="s">
        <v>588</v>
      </c>
      <c r="C104" s="189">
        <f>'Раздел 1'!G23</f>
        <v>0</v>
      </c>
      <c r="J104" t="s">
        <v>766</v>
      </c>
    </row>
    <row r="105" spans="1:10" ht="12.75">
      <c r="A105" t="s">
        <v>270</v>
      </c>
      <c r="B105" s="119" t="s">
        <v>795</v>
      </c>
      <c r="C105" s="189">
        <f>'Раздел 1'!H23</f>
        <v>0</v>
      </c>
      <c r="J105" t="s">
        <v>623</v>
      </c>
    </row>
    <row r="106" spans="1:10" ht="12.75">
      <c r="A106" t="s">
        <v>270</v>
      </c>
      <c r="B106" s="119" t="s">
        <v>50</v>
      </c>
      <c r="C106" s="189">
        <f>'Раздел 1'!I23</f>
        <v>4070913.86</v>
      </c>
      <c r="J106" t="s">
        <v>237</v>
      </c>
    </row>
    <row r="107" spans="1:10" ht="12.75">
      <c r="A107" t="s">
        <v>270</v>
      </c>
      <c r="B107" s="119" t="s">
        <v>76</v>
      </c>
      <c r="C107" s="189">
        <f>'Раздел 1'!J23</f>
        <v>53254.54</v>
      </c>
      <c r="J107" t="s">
        <v>526</v>
      </c>
    </row>
    <row r="108" spans="1:10" ht="12.75">
      <c r="A108" t="s">
        <v>393</v>
      </c>
      <c r="B108" s="188"/>
      <c r="C108" s="97"/>
      <c r="J108" s="107"/>
    </row>
    <row r="109" spans="1:10" ht="15">
      <c r="A109" s="107" t="s">
        <v>34</v>
      </c>
      <c r="B109" s="113" t="s">
        <v>565</v>
      </c>
      <c r="C109" s="97"/>
      <c r="J109" s="107" t="s">
        <v>353</v>
      </c>
    </row>
    <row r="110" spans="1:10" ht="12.75">
      <c r="A110" t="s">
        <v>270</v>
      </c>
      <c r="B110" s="1" t="s">
        <v>744</v>
      </c>
      <c r="C110" s="124">
        <f>IF(AND('Раздел 1'!D24=0,'Раздел 1'!E24=0,'Раздел 1'!F24=0,'Раздел 1'!G24=0,'Раздел 1'!H24=0,'Раздел 1'!I24=0,'Раздел 1'!J24=0),"",'Раздел 1'!A24)</f>
      </c>
      <c r="J110" t="s">
        <v>534</v>
      </c>
    </row>
    <row r="111" spans="1:10" ht="12.75">
      <c r="A111" t="s">
        <v>270</v>
      </c>
      <c r="B111" s="119" t="s">
        <v>550</v>
      </c>
      <c r="C111" s="123">
        <f>IF(AND('Раздел 1'!D24=0,'Раздел 1'!E24=0,'Раздел 1'!F24=0,'Раздел 1'!G24=0,'Раздел 1'!H24=0,'Раздел 1'!I24=0,'Раздел 1'!J24=0),"",'Раздел 1'!C24)</f>
      </c>
      <c r="J111" t="s">
        <v>597</v>
      </c>
    </row>
    <row r="112" spans="1:10" ht="12.75">
      <c r="A112" t="s">
        <v>270</v>
      </c>
      <c r="B112" s="119" t="s">
        <v>452</v>
      </c>
      <c r="C112" s="189">
        <f>'Раздел 1'!D24</f>
        <v>0</v>
      </c>
      <c r="J112" t="s">
        <v>495</v>
      </c>
    </row>
    <row r="113" spans="1:10" ht="12.75">
      <c r="A113" t="s">
        <v>270</v>
      </c>
      <c r="B113" s="119" t="s">
        <v>6</v>
      </c>
      <c r="C113" s="189">
        <f>'Раздел 1'!E24</f>
        <v>0</v>
      </c>
      <c r="J113" t="s">
        <v>464</v>
      </c>
    </row>
    <row r="114" spans="1:10" ht="12.75">
      <c r="A114" t="s">
        <v>270</v>
      </c>
      <c r="B114" s="119" t="s">
        <v>463</v>
      </c>
      <c r="C114" s="189">
        <f>'Раздел 1'!F24</f>
        <v>0</v>
      </c>
      <c r="J114" t="s">
        <v>710</v>
      </c>
    </row>
    <row r="115" spans="1:10" ht="12.75">
      <c r="A115" t="s">
        <v>270</v>
      </c>
      <c r="B115" s="119" t="s">
        <v>588</v>
      </c>
      <c r="C115" s="189">
        <f>'Раздел 1'!G24</f>
        <v>0</v>
      </c>
      <c r="J115" t="s">
        <v>766</v>
      </c>
    </row>
    <row r="116" spans="1:10" ht="12.75">
      <c r="A116" t="s">
        <v>270</v>
      </c>
      <c r="B116" s="119" t="s">
        <v>795</v>
      </c>
      <c r="C116" s="189">
        <f>'Раздел 1'!H24</f>
        <v>0</v>
      </c>
      <c r="J116" t="s">
        <v>623</v>
      </c>
    </row>
    <row r="117" spans="1:10" ht="12.75">
      <c r="A117" t="s">
        <v>270</v>
      </c>
      <c r="B117" s="119" t="s">
        <v>50</v>
      </c>
      <c r="C117" s="189">
        <f>'Раздел 1'!I24</f>
        <v>0</v>
      </c>
      <c r="J117" t="s">
        <v>237</v>
      </c>
    </row>
    <row r="118" spans="1:10" ht="12.75">
      <c r="A118" t="s">
        <v>270</v>
      </c>
      <c r="B118" s="119" t="s">
        <v>76</v>
      </c>
      <c r="C118" s="189">
        <f>'Раздел 1'!J24</f>
        <v>0</v>
      </c>
      <c r="J118" t="s">
        <v>526</v>
      </c>
    </row>
    <row r="119" spans="1:10" ht="12.75">
      <c r="A119" t="s">
        <v>393</v>
      </c>
      <c r="B119" s="188"/>
      <c r="C119" s="97"/>
      <c r="J119" s="107"/>
    </row>
    <row r="120" spans="1:10" ht="15">
      <c r="A120" s="107" t="s">
        <v>34</v>
      </c>
      <c r="B120" s="113" t="s">
        <v>565</v>
      </c>
      <c r="C120" s="97"/>
      <c r="J120" s="107" t="s">
        <v>353</v>
      </c>
    </row>
    <row r="121" spans="1:10" ht="12.75">
      <c r="A121" t="s">
        <v>270</v>
      </c>
      <c r="B121" s="1" t="s">
        <v>744</v>
      </c>
      <c r="C121" s="124">
        <f>IF(AND('Раздел 1'!D26=0,'Раздел 1'!E26=0,'Раздел 1'!F26=0,'Раздел 1'!G26=0,'Раздел 1'!H26=0,'Раздел 1'!I26=0,'Раздел 1'!J26=0),"",'Раздел 1'!A26)</f>
      </c>
      <c r="J121" t="s">
        <v>534</v>
      </c>
    </row>
    <row r="122" spans="1:10" ht="12.75">
      <c r="A122" t="s">
        <v>270</v>
      </c>
      <c r="B122" s="119" t="s">
        <v>550</v>
      </c>
      <c r="C122" s="107">
        <f>IF(AND('Раздел 1'!D26=0,'Раздел 1'!E26=0,'Раздел 1'!F26=0,'Раздел 1'!G26=0,'Раздел 1'!H26=0,'Раздел 1'!I26=0,'Раздел 1'!J26=0),"",'Раздел 1'!C26)</f>
      </c>
      <c r="J122" t="s">
        <v>597</v>
      </c>
    </row>
    <row r="123" spans="1:10" ht="12.75">
      <c r="A123" t="s">
        <v>270</v>
      </c>
      <c r="B123" s="119" t="s">
        <v>452</v>
      </c>
      <c r="C123" s="189">
        <f>'Раздел 1'!D26</f>
        <v>0</v>
      </c>
      <c r="J123" t="s">
        <v>495</v>
      </c>
    </row>
    <row r="124" spans="1:10" ht="12.75">
      <c r="A124" t="s">
        <v>270</v>
      </c>
      <c r="B124" s="119" t="s">
        <v>6</v>
      </c>
      <c r="C124" s="189">
        <f>'Раздел 1'!E26</f>
        <v>0</v>
      </c>
      <c r="J124" t="s">
        <v>464</v>
      </c>
    </row>
    <row r="125" spans="1:10" ht="12.75">
      <c r="A125" t="s">
        <v>270</v>
      </c>
      <c r="B125" s="119" t="s">
        <v>463</v>
      </c>
      <c r="C125" s="189">
        <f>'Раздел 1'!F26</f>
        <v>0</v>
      </c>
      <c r="J125" t="s">
        <v>710</v>
      </c>
    </row>
    <row r="126" spans="1:10" ht="12.75">
      <c r="A126" t="s">
        <v>270</v>
      </c>
      <c r="B126" s="119" t="s">
        <v>588</v>
      </c>
      <c r="C126" s="189">
        <f>'Раздел 1'!G26</f>
        <v>0</v>
      </c>
      <c r="J126" t="s">
        <v>766</v>
      </c>
    </row>
    <row r="127" spans="1:10" ht="12.75">
      <c r="A127" t="s">
        <v>270</v>
      </c>
      <c r="B127" s="119" t="s">
        <v>795</v>
      </c>
      <c r="C127" s="189">
        <f>'Раздел 1'!H26</f>
        <v>0</v>
      </c>
      <c r="J127" t="s">
        <v>623</v>
      </c>
    </row>
    <row r="128" spans="1:10" ht="12.75">
      <c r="A128" t="s">
        <v>270</v>
      </c>
      <c r="B128" s="119" t="s">
        <v>50</v>
      </c>
      <c r="C128" s="189">
        <f>'Раздел 1'!I26</f>
        <v>0</v>
      </c>
      <c r="J128" t="s">
        <v>237</v>
      </c>
    </row>
    <row r="129" spans="1:10" ht="12.75">
      <c r="A129" t="s">
        <v>270</v>
      </c>
      <c r="B129" s="119" t="s">
        <v>76</v>
      </c>
      <c r="C129" s="189">
        <f>'Раздел 1'!J26</f>
        <v>0</v>
      </c>
      <c r="J129" t="s">
        <v>526</v>
      </c>
    </row>
    <row r="130" spans="1:10" ht="12.75">
      <c r="A130" t="s">
        <v>393</v>
      </c>
      <c r="B130" s="188"/>
      <c r="C130" s="97"/>
      <c r="J130" s="107"/>
    </row>
    <row r="131" spans="1:10" ht="15">
      <c r="A131" s="107" t="s">
        <v>34</v>
      </c>
      <c r="B131" s="113" t="s">
        <v>565</v>
      </c>
      <c r="C131" s="97"/>
      <c r="J131" s="107" t="s">
        <v>353</v>
      </c>
    </row>
    <row r="132" spans="1:10" ht="12.75">
      <c r="A132" t="s">
        <v>270</v>
      </c>
      <c r="B132" s="1" t="s">
        <v>744</v>
      </c>
      <c r="C132" s="124">
        <f>IF(AND('Раздел 1'!D27=0,'Раздел 1'!E27=0,'Раздел 1'!F27=0,'Раздел 1'!G27=0,'Раздел 1'!H27=0,'Раздел 1'!I27=0,'Раздел 1'!J27=0),"",'Раздел 1'!A27)</f>
      </c>
      <c r="J132" t="s">
        <v>534</v>
      </c>
    </row>
    <row r="133" spans="1:10" ht="12.75">
      <c r="A133" t="s">
        <v>270</v>
      </c>
      <c r="B133" s="119" t="s">
        <v>550</v>
      </c>
      <c r="C133" s="107">
        <f>IF(AND('Раздел 1'!D27=0,'Раздел 1'!E27=0,'Раздел 1'!F27=0,'Раздел 1'!G27=0,'Раздел 1'!H27=0,'Раздел 1'!I27=0,'Раздел 1'!J27=0),"",'Раздел 1'!C27)</f>
      </c>
      <c r="J133" t="s">
        <v>597</v>
      </c>
    </row>
    <row r="134" spans="1:10" ht="12.75">
      <c r="A134" t="s">
        <v>270</v>
      </c>
      <c r="B134" s="119" t="s">
        <v>452</v>
      </c>
      <c r="C134" s="189">
        <f>'Раздел 1'!D27</f>
        <v>0</v>
      </c>
      <c r="J134" t="s">
        <v>495</v>
      </c>
    </row>
    <row r="135" spans="1:10" ht="12.75">
      <c r="A135" t="s">
        <v>270</v>
      </c>
      <c r="B135" s="119" t="s">
        <v>6</v>
      </c>
      <c r="C135" s="189">
        <f>'Раздел 1'!E27</f>
        <v>0</v>
      </c>
      <c r="J135" t="s">
        <v>464</v>
      </c>
    </row>
    <row r="136" spans="1:10" ht="12.75">
      <c r="A136" t="s">
        <v>270</v>
      </c>
      <c r="B136" s="119" t="s">
        <v>463</v>
      </c>
      <c r="C136" s="189">
        <f>'Раздел 1'!F27</f>
        <v>0</v>
      </c>
      <c r="J136" t="s">
        <v>710</v>
      </c>
    </row>
    <row r="137" spans="1:10" ht="12.75">
      <c r="A137" t="s">
        <v>270</v>
      </c>
      <c r="B137" s="119" t="s">
        <v>588</v>
      </c>
      <c r="C137" s="189">
        <f>'Раздел 1'!G27</f>
        <v>0</v>
      </c>
      <c r="J137" t="s">
        <v>766</v>
      </c>
    </row>
    <row r="138" spans="1:10" ht="12.75">
      <c r="A138" t="s">
        <v>270</v>
      </c>
      <c r="B138" s="119" t="s">
        <v>795</v>
      </c>
      <c r="C138" s="189">
        <f>'Раздел 1'!H27</f>
        <v>0</v>
      </c>
      <c r="J138" t="s">
        <v>623</v>
      </c>
    </row>
    <row r="139" spans="1:10" ht="12.75">
      <c r="A139" t="s">
        <v>270</v>
      </c>
      <c r="B139" s="119" t="s">
        <v>50</v>
      </c>
      <c r="C139" s="189">
        <f>'Раздел 1'!I27</f>
        <v>0</v>
      </c>
      <c r="J139" t="s">
        <v>237</v>
      </c>
    </row>
    <row r="140" spans="1:10" ht="12.75">
      <c r="A140" t="s">
        <v>270</v>
      </c>
      <c r="B140" s="119" t="s">
        <v>76</v>
      </c>
      <c r="C140" s="189">
        <f>'Раздел 1'!J27</f>
        <v>0</v>
      </c>
      <c r="J140" t="s">
        <v>526</v>
      </c>
    </row>
    <row r="141" spans="1:10" ht="12.75">
      <c r="A141" t="s">
        <v>393</v>
      </c>
      <c r="B141" s="188"/>
      <c r="C141" s="97"/>
      <c r="J141" s="107"/>
    </row>
    <row r="142" spans="1:10" ht="14.25" customHeight="1">
      <c r="A142" s="107" t="s">
        <v>34</v>
      </c>
      <c r="B142" s="113" t="s">
        <v>565</v>
      </c>
      <c r="C142" s="97"/>
      <c r="J142" s="107" t="s">
        <v>353</v>
      </c>
    </row>
    <row r="143" spans="1:10" ht="12.75">
      <c r="A143" t="s">
        <v>270</v>
      </c>
      <c r="B143" s="1" t="s">
        <v>744</v>
      </c>
      <c r="C143" s="124">
        <f>IF(AND('Раздел 1'!D28=0,'Раздел 1'!E28=0,'Раздел 1'!F28=0,'Раздел 1'!G28=0,'Раздел 1'!H28=0,'Раздел 1'!I28=0,'Раздел 1'!J28=0),"",'Раздел 1'!A28)</f>
      </c>
      <c r="J143" t="s">
        <v>534</v>
      </c>
    </row>
    <row r="144" spans="1:10" ht="12.75">
      <c r="A144" t="s">
        <v>270</v>
      </c>
      <c r="B144" s="119" t="s">
        <v>550</v>
      </c>
      <c r="C144" s="107">
        <f>IF(AND('Раздел 1'!D28=0,'Раздел 1'!E28=0,'Раздел 1'!F28=0,'Раздел 1'!G28=0,'Раздел 1'!H28=0,'Раздел 1'!I28=0,'Раздел 1'!J28=0),"",'Раздел 1'!C28)</f>
      </c>
      <c r="J144" t="s">
        <v>597</v>
      </c>
    </row>
    <row r="145" spans="1:10" ht="12.75">
      <c r="A145" t="s">
        <v>270</v>
      </c>
      <c r="B145" s="119" t="s">
        <v>452</v>
      </c>
      <c r="C145" s="189">
        <f>'Раздел 1'!D28</f>
        <v>0</v>
      </c>
      <c r="J145" t="s">
        <v>495</v>
      </c>
    </row>
    <row r="146" spans="1:10" ht="12.75">
      <c r="A146" t="s">
        <v>270</v>
      </c>
      <c r="B146" s="119" t="s">
        <v>6</v>
      </c>
      <c r="C146" s="189">
        <f>'Раздел 1'!E28</f>
        <v>0</v>
      </c>
      <c r="J146" t="s">
        <v>464</v>
      </c>
    </row>
    <row r="147" spans="1:10" ht="12.75">
      <c r="A147" t="s">
        <v>270</v>
      </c>
      <c r="B147" s="119" t="s">
        <v>463</v>
      </c>
      <c r="C147" s="189">
        <f>'Раздел 1'!F28</f>
        <v>0</v>
      </c>
      <c r="J147" t="s">
        <v>710</v>
      </c>
    </row>
    <row r="148" spans="1:10" ht="12.75">
      <c r="A148" t="s">
        <v>270</v>
      </c>
      <c r="B148" s="119" t="s">
        <v>588</v>
      </c>
      <c r="C148" s="189">
        <f>'Раздел 1'!G28</f>
        <v>0</v>
      </c>
      <c r="J148" t="s">
        <v>766</v>
      </c>
    </row>
    <row r="149" spans="1:10" ht="12.75">
      <c r="A149" t="s">
        <v>270</v>
      </c>
      <c r="B149" s="119" t="s">
        <v>795</v>
      </c>
      <c r="C149" s="189">
        <f>'Раздел 1'!H28</f>
        <v>0</v>
      </c>
      <c r="J149" t="s">
        <v>623</v>
      </c>
    </row>
    <row r="150" spans="1:10" ht="12.75">
      <c r="A150" t="s">
        <v>270</v>
      </c>
      <c r="B150" s="119" t="s">
        <v>50</v>
      </c>
      <c r="C150" s="189">
        <f>'Раздел 1'!I28</f>
        <v>0</v>
      </c>
      <c r="J150" t="s">
        <v>237</v>
      </c>
    </row>
    <row r="151" spans="1:10" ht="12.75">
      <c r="A151" t="s">
        <v>270</v>
      </c>
      <c r="B151" s="119" t="s">
        <v>76</v>
      </c>
      <c r="C151" s="189">
        <f>'Раздел 1'!J28</f>
        <v>0</v>
      </c>
      <c r="J151" t="s">
        <v>526</v>
      </c>
    </row>
    <row r="152" spans="1:10" ht="12.75">
      <c r="A152" t="s">
        <v>393</v>
      </c>
      <c r="B152" s="188"/>
      <c r="C152" s="97"/>
      <c r="J152" s="107"/>
    </row>
    <row r="153" spans="1:10" ht="15">
      <c r="A153" s="107" t="s">
        <v>34</v>
      </c>
      <c r="B153" s="113" t="s">
        <v>565</v>
      </c>
      <c r="C153" s="97"/>
      <c r="J153" s="107" t="s">
        <v>353</v>
      </c>
    </row>
    <row r="154" spans="1:10" ht="12.75">
      <c r="A154" t="s">
        <v>270</v>
      </c>
      <c r="B154" s="1" t="s">
        <v>744</v>
      </c>
      <c r="C154" s="124">
        <f>IF(AND('Раздел 1'!D29=0,'Раздел 1'!E29=0,'Раздел 1'!F29=0,'Раздел 1'!G29=0,'Раздел 1'!H29=0,'Раздел 1'!I29=0,'Раздел 1'!J29=0),"",'Раздел 1'!A29)</f>
      </c>
      <c r="J154" t="s">
        <v>534</v>
      </c>
    </row>
    <row r="155" spans="1:10" ht="12.75">
      <c r="A155" t="s">
        <v>270</v>
      </c>
      <c r="B155" s="119" t="s">
        <v>550</v>
      </c>
      <c r="C155" s="107">
        <f>IF(AND('Раздел 1'!D29=0,'Раздел 1'!E29=0,'Раздел 1'!F29=0,'Раздел 1'!G29=0,'Раздел 1'!H29=0,'Раздел 1'!I29=0,'Раздел 1'!J29=0),"",'Раздел 1'!C29)</f>
      </c>
      <c r="J155" t="s">
        <v>597</v>
      </c>
    </row>
    <row r="156" spans="1:10" ht="12.75">
      <c r="A156" t="s">
        <v>270</v>
      </c>
      <c r="B156" s="119" t="s">
        <v>452</v>
      </c>
      <c r="C156" s="189">
        <f>'Раздел 1'!D29</f>
        <v>0</v>
      </c>
      <c r="J156" t="s">
        <v>495</v>
      </c>
    </row>
    <row r="157" spans="1:10" ht="12.75">
      <c r="A157" t="s">
        <v>270</v>
      </c>
      <c r="B157" s="119" t="s">
        <v>6</v>
      </c>
      <c r="C157" s="189">
        <f>'Раздел 1'!E29</f>
        <v>0</v>
      </c>
      <c r="J157" t="s">
        <v>464</v>
      </c>
    </row>
    <row r="158" spans="1:10" ht="12.75">
      <c r="A158" t="s">
        <v>270</v>
      </c>
      <c r="B158" s="119" t="s">
        <v>463</v>
      </c>
      <c r="C158" s="189">
        <f>'Раздел 1'!F29</f>
        <v>0</v>
      </c>
      <c r="J158" t="s">
        <v>710</v>
      </c>
    </row>
    <row r="159" spans="1:10" ht="12.75">
      <c r="A159" t="s">
        <v>270</v>
      </c>
      <c r="B159" s="119" t="s">
        <v>588</v>
      </c>
      <c r="C159" s="189">
        <f>'Раздел 1'!G29</f>
        <v>0</v>
      </c>
      <c r="J159" t="s">
        <v>766</v>
      </c>
    </row>
    <row r="160" spans="1:10" ht="12.75">
      <c r="A160" t="s">
        <v>270</v>
      </c>
      <c r="B160" s="119" t="s">
        <v>795</v>
      </c>
      <c r="C160" s="189">
        <f>'Раздел 1'!H29</f>
        <v>0</v>
      </c>
      <c r="J160" t="s">
        <v>623</v>
      </c>
    </row>
    <row r="161" spans="1:10" ht="12.75">
      <c r="A161" t="s">
        <v>270</v>
      </c>
      <c r="B161" s="119" t="s">
        <v>50</v>
      </c>
      <c r="C161" s="189">
        <f>'Раздел 1'!I29</f>
        <v>0</v>
      </c>
      <c r="J161" t="s">
        <v>237</v>
      </c>
    </row>
    <row r="162" spans="1:10" ht="12.75">
      <c r="A162" t="s">
        <v>270</v>
      </c>
      <c r="B162" s="119" t="s">
        <v>76</v>
      </c>
      <c r="C162" s="189">
        <f>'Раздел 1'!J29</f>
        <v>0</v>
      </c>
      <c r="J162" t="s">
        <v>526</v>
      </c>
    </row>
    <row r="163" spans="1:10" ht="12.75">
      <c r="A163" t="s">
        <v>393</v>
      </c>
      <c r="B163" s="188"/>
      <c r="C163" s="97"/>
      <c r="J163" s="107"/>
    </row>
    <row r="164" spans="1:10" ht="15">
      <c r="A164" s="107" t="s">
        <v>34</v>
      </c>
      <c r="B164" s="113" t="s">
        <v>565</v>
      </c>
      <c r="C164" s="107"/>
      <c r="J164" s="107" t="s">
        <v>353</v>
      </c>
    </row>
    <row r="165" spans="1:10" ht="12.75">
      <c r="A165" t="s">
        <v>270</v>
      </c>
      <c r="B165" s="1" t="s">
        <v>744</v>
      </c>
      <c r="C165" s="124">
        <f>IF(AND('Раздел 1'!D30=0,'Раздел 1'!E30=0,'Раздел 1'!F30=0,'Раздел 1'!G30=0,'Раздел 1'!H30=0,'Раздел 1'!I30=0,'Раздел 1'!J30=0),"",'Раздел 1'!A30)</f>
      </c>
      <c r="J165" t="s">
        <v>534</v>
      </c>
    </row>
    <row r="166" spans="1:10" ht="12.75">
      <c r="A166" t="s">
        <v>270</v>
      </c>
      <c r="B166" s="119" t="s">
        <v>550</v>
      </c>
      <c r="C166" s="107">
        <f>IF(AND('Раздел 1'!D30=0,'Раздел 1'!E30=0,'Раздел 1'!F30=0,'Раздел 1'!G30=0,'Раздел 1'!H30=0,'Раздел 1'!I30=0,'Раздел 1'!J30=0),"",'Раздел 1'!C30)</f>
      </c>
      <c r="J166" t="s">
        <v>597</v>
      </c>
    </row>
    <row r="167" spans="1:10" ht="12.75">
      <c r="A167" t="s">
        <v>270</v>
      </c>
      <c r="B167" s="119" t="s">
        <v>452</v>
      </c>
      <c r="C167" s="189">
        <f>'Раздел 1'!D30</f>
        <v>0</v>
      </c>
      <c r="J167" t="s">
        <v>495</v>
      </c>
    </row>
    <row r="168" spans="1:10" ht="12.75">
      <c r="A168" t="s">
        <v>270</v>
      </c>
      <c r="B168" s="119" t="s">
        <v>6</v>
      </c>
      <c r="C168" s="189">
        <f>'Раздел 1'!E30</f>
        <v>0</v>
      </c>
      <c r="J168" t="s">
        <v>464</v>
      </c>
    </row>
    <row r="169" spans="1:10" ht="12.75">
      <c r="A169" t="s">
        <v>270</v>
      </c>
      <c r="B169" s="119" t="s">
        <v>463</v>
      </c>
      <c r="C169" s="189">
        <f>'Раздел 1'!F30</f>
        <v>0</v>
      </c>
      <c r="J169" t="s">
        <v>710</v>
      </c>
    </row>
    <row r="170" spans="1:10" ht="12.75">
      <c r="A170" t="s">
        <v>270</v>
      </c>
      <c r="B170" s="119" t="s">
        <v>588</v>
      </c>
      <c r="C170" s="189">
        <f>'Раздел 1'!G30</f>
        <v>0</v>
      </c>
      <c r="J170" t="s">
        <v>766</v>
      </c>
    </row>
    <row r="171" spans="1:10" ht="12.75">
      <c r="A171" t="s">
        <v>270</v>
      </c>
      <c r="B171" s="119" t="s">
        <v>795</v>
      </c>
      <c r="C171" s="189">
        <f>'Раздел 1'!H30</f>
        <v>0</v>
      </c>
      <c r="J171" t="s">
        <v>623</v>
      </c>
    </row>
    <row r="172" spans="1:10" ht="12.75">
      <c r="A172" t="s">
        <v>270</v>
      </c>
      <c r="B172" s="119" t="s">
        <v>50</v>
      </c>
      <c r="C172" s="189">
        <f>'Раздел 1'!I30</f>
        <v>0</v>
      </c>
      <c r="J172" t="s">
        <v>237</v>
      </c>
    </row>
    <row r="173" spans="1:10" ht="12.75">
      <c r="A173" t="s">
        <v>270</v>
      </c>
      <c r="B173" s="119" t="s">
        <v>76</v>
      </c>
      <c r="C173" s="189">
        <f>'Раздел 1'!J30</f>
        <v>0</v>
      </c>
      <c r="J173" t="s">
        <v>526</v>
      </c>
    </row>
    <row r="174" spans="1:10" ht="12.75">
      <c r="A174" t="s">
        <v>393</v>
      </c>
      <c r="B174" s="188"/>
      <c r="C174" s="97"/>
      <c r="J174" s="107"/>
    </row>
    <row r="175" spans="1:10" ht="12.75">
      <c r="A175" t="s">
        <v>393</v>
      </c>
      <c r="B175" s="188"/>
      <c r="C175" s="97"/>
      <c r="J175" s="125" t="s">
        <v>189</v>
      </c>
    </row>
    <row r="176" spans="1:10" ht="15.75">
      <c r="A176" s="107" t="s">
        <v>34</v>
      </c>
      <c r="B176" s="126" t="s">
        <v>593</v>
      </c>
      <c r="C176" s="97"/>
      <c r="J176" s="107" t="s">
        <v>671</v>
      </c>
    </row>
    <row r="177" spans="1:10" ht="15">
      <c r="A177" s="107" t="s">
        <v>34</v>
      </c>
      <c r="B177" s="113" t="s">
        <v>592</v>
      </c>
      <c r="C177" s="97"/>
      <c r="D177" t="s">
        <v>429</v>
      </c>
      <c r="J177" s="107" t="s">
        <v>506</v>
      </c>
    </row>
    <row r="178" spans="1:10" ht="12.75">
      <c r="A178" t="s">
        <v>270</v>
      </c>
      <c r="B178" s="119" t="s">
        <v>452</v>
      </c>
      <c r="C178" s="189">
        <f>'Раздел 2'!D6</f>
        <v>4124168.4</v>
      </c>
      <c r="J178" t="s">
        <v>495</v>
      </c>
    </row>
    <row r="179" spans="1:10" ht="12.75">
      <c r="A179" t="s">
        <v>270</v>
      </c>
      <c r="B179" s="119" t="s">
        <v>6</v>
      </c>
      <c r="C179" s="189">
        <f>'Раздел 2'!E6</f>
        <v>4070913.86</v>
      </c>
      <c r="J179" t="s">
        <v>464</v>
      </c>
    </row>
    <row r="180" spans="1:10" ht="12.75">
      <c r="A180" t="s">
        <v>270</v>
      </c>
      <c r="B180" s="119" t="s">
        <v>463</v>
      </c>
      <c r="C180" s="189">
        <f>'Раздел 2'!F6</f>
        <v>0</v>
      </c>
      <c r="J180" t="s">
        <v>710</v>
      </c>
    </row>
    <row r="181" spans="1:10" ht="12.75">
      <c r="A181" t="s">
        <v>270</v>
      </c>
      <c r="B181" s="119" t="s">
        <v>588</v>
      </c>
      <c r="C181" s="189">
        <f>'Раздел 2'!G6</f>
        <v>0</v>
      </c>
      <c r="J181" t="s">
        <v>766</v>
      </c>
    </row>
    <row r="182" spans="1:10" ht="12.75">
      <c r="A182" t="s">
        <v>270</v>
      </c>
      <c r="B182" s="119" t="s">
        <v>795</v>
      </c>
      <c r="C182" s="189">
        <f>'Раздел 2'!H6</f>
        <v>0</v>
      </c>
      <c r="J182" t="s">
        <v>623</v>
      </c>
    </row>
    <row r="183" spans="1:10" ht="12.75">
      <c r="A183" t="s">
        <v>270</v>
      </c>
      <c r="B183" s="119" t="s">
        <v>50</v>
      </c>
      <c r="C183" s="189">
        <f>'Раздел 2'!I6</f>
        <v>4070913.86</v>
      </c>
      <c r="J183" t="s">
        <v>237</v>
      </c>
    </row>
    <row r="184" spans="1:10" ht="12.75">
      <c r="A184" t="s">
        <v>270</v>
      </c>
      <c r="B184" s="119" t="s">
        <v>76</v>
      </c>
      <c r="C184" s="189">
        <f>'Раздел 2'!J6</f>
        <v>53254.54</v>
      </c>
      <c r="J184" t="s">
        <v>526</v>
      </c>
    </row>
    <row r="185" spans="1:10" ht="12.75">
      <c r="A185" t="s">
        <v>393</v>
      </c>
      <c r="B185" s="1"/>
      <c r="C185" s="97"/>
      <c r="J185" s="107"/>
    </row>
    <row r="186" spans="1:10" ht="15">
      <c r="A186" s="107" t="s">
        <v>34</v>
      </c>
      <c r="B186" s="113" t="s">
        <v>359</v>
      </c>
      <c r="C186" s="97" t="s">
        <v>5</v>
      </c>
      <c r="J186" s="107" t="s">
        <v>205</v>
      </c>
    </row>
    <row r="187" spans="1:10" ht="12.75">
      <c r="A187" t="s">
        <v>270</v>
      </c>
      <c r="B187" s="1" t="s">
        <v>744</v>
      </c>
      <c r="C187" s="127" t="s">
        <v>732</v>
      </c>
      <c r="J187" t="s">
        <v>534</v>
      </c>
    </row>
    <row r="188" spans="1:10" ht="12.75">
      <c r="A188" t="s">
        <v>270</v>
      </c>
      <c r="B188" s="119" t="s">
        <v>550</v>
      </c>
      <c r="C188" s="139" t="s">
        <v>420</v>
      </c>
      <c r="J188" t="s">
        <v>597</v>
      </c>
    </row>
    <row r="189" spans="1:10" ht="12.75">
      <c r="A189" t="s">
        <v>270</v>
      </c>
      <c r="B189" s="119" t="s">
        <v>452</v>
      </c>
      <c r="C189" s="189">
        <v>890833</v>
      </c>
      <c r="J189" t="s">
        <v>495</v>
      </c>
    </row>
    <row r="190" spans="1:10" ht="12.75">
      <c r="A190" t="s">
        <v>270</v>
      </c>
      <c r="B190" s="119" t="s">
        <v>6</v>
      </c>
      <c r="C190" s="189">
        <v>888972.74</v>
      </c>
      <c r="J190" t="s">
        <v>464</v>
      </c>
    </row>
    <row r="191" spans="1:10" ht="12.75">
      <c r="A191" t="s">
        <v>270</v>
      </c>
      <c r="B191" s="119" t="s">
        <v>463</v>
      </c>
      <c r="C191" s="189">
        <v>0</v>
      </c>
      <c r="J191" t="s">
        <v>710</v>
      </c>
    </row>
    <row r="192" spans="1:10" ht="12.75">
      <c r="A192" t="s">
        <v>270</v>
      </c>
      <c r="B192" s="119" t="s">
        <v>588</v>
      </c>
      <c r="C192" s="189">
        <v>0</v>
      </c>
      <c r="J192" t="s">
        <v>766</v>
      </c>
    </row>
    <row r="193" spans="1:10" ht="12.75">
      <c r="A193" t="s">
        <v>270</v>
      </c>
      <c r="B193" s="119" t="s">
        <v>795</v>
      </c>
      <c r="C193" s="189">
        <v>0</v>
      </c>
      <c r="J193" t="s">
        <v>623</v>
      </c>
    </row>
    <row r="194" spans="1:10" ht="12.75">
      <c r="A194" t="s">
        <v>270</v>
      </c>
      <c r="B194" s="119" t="s">
        <v>50</v>
      </c>
      <c r="C194" s="189">
        <f>C190+C191+C192+C193</f>
        <v>888972.74</v>
      </c>
      <c r="J194" t="s">
        <v>237</v>
      </c>
    </row>
    <row r="195" spans="1:10" ht="12.75">
      <c r="A195" t="s">
        <v>270</v>
      </c>
      <c r="B195" s="119" t="s">
        <v>76</v>
      </c>
      <c r="C195" s="189">
        <f>MAX(C189-C194,0)</f>
        <v>1860.26</v>
      </c>
      <c r="J195" t="s">
        <v>526</v>
      </c>
    </row>
    <row r="196" spans="1:10" ht="12.75">
      <c r="A196" t="s">
        <v>393</v>
      </c>
      <c r="B196" s="1"/>
      <c r="C196" s="97" t="s">
        <v>5</v>
      </c>
      <c r="J196" s="107"/>
    </row>
    <row r="197" spans="1:10" ht="15">
      <c r="A197" s="107" t="s">
        <v>34</v>
      </c>
      <c r="B197" s="113" t="s">
        <v>359</v>
      </c>
      <c r="C197" s="97" t="s">
        <v>5</v>
      </c>
      <c r="J197" s="107" t="s">
        <v>205</v>
      </c>
    </row>
    <row r="198" spans="1:10" ht="12.75">
      <c r="A198" t="s">
        <v>270</v>
      </c>
      <c r="B198" s="1" t="s">
        <v>744</v>
      </c>
      <c r="C198" s="127" t="s">
        <v>732</v>
      </c>
      <c r="J198" t="s">
        <v>534</v>
      </c>
    </row>
    <row r="199" spans="1:10" ht="12.75">
      <c r="A199" t="s">
        <v>270</v>
      </c>
      <c r="B199" s="119" t="s">
        <v>550</v>
      </c>
      <c r="C199" s="139" t="s">
        <v>139</v>
      </c>
      <c r="J199" t="s">
        <v>597</v>
      </c>
    </row>
    <row r="200" spans="1:10" ht="12.75">
      <c r="A200" t="s">
        <v>270</v>
      </c>
      <c r="B200" s="119" t="s">
        <v>452</v>
      </c>
      <c r="C200" s="189">
        <v>890833</v>
      </c>
      <c r="J200" t="s">
        <v>495</v>
      </c>
    </row>
    <row r="201" spans="1:10" ht="12.75">
      <c r="A201" t="s">
        <v>270</v>
      </c>
      <c r="B201" s="119" t="s">
        <v>6</v>
      </c>
      <c r="C201" s="189">
        <v>888972.74</v>
      </c>
      <c r="J201" t="s">
        <v>464</v>
      </c>
    </row>
    <row r="202" spans="1:10" ht="12.75">
      <c r="A202" t="s">
        <v>270</v>
      </c>
      <c r="B202" s="119" t="s">
        <v>463</v>
      </c>
      <c r="C202" s="189">
        <v>0</v>
      </c>
      <c r="J202" t="s">
        <v>710</v>
      </c>
    </row>
    <row r="203" spans="1:10" ht="12.75">
      <c r="A203" t="s">
        <v>270</v>
      </c>
      <c r="B203" s="119" t="s">
        <v>588</v>
      </c>
      <c r="C203" s="189">
        <v>0</v>
      </c>
      <c r="J203" t="s">
        <v>766</v>
      </c>
    </row>
    <row r="204" spans="1:10" ht="12.75">
      <c r="A204" t="s">
        <v>270</v>
      </c>
      <c r="B204" s="119" t="s">
        <v>795</v>
      </c>
      <c r="C204" s="189">
        <v>0</v>
      </c>
      <c r="J204" t="s">
        <v>623</v>
      </c>
    </row>
    <row r="205" spans="1:10" ht="12.75">
      <c r="A205" t="s">
        <v>270</v>
      </c>
      <c r="B205" s="119" t="s">
        <v>50</v>
      </c>
      <c r="C205" s="189">
        <f>C201+C202+C203+C204</f>
        <v>888972.74</v>
      </c>
      <c r="J205" t="s">
        <v>237</v>
      </c>
    </row>
    <row r="206" spans="1:10" ht="12.75">
      <c r="A206" t="s">
        <v>270</v>
      </c>
      <c r="B206" s="119" t="s">
        <v>76</v>
      </c>
      <c r="C206" s="189">
        <f>MAX(C200-C205,0)</f>
        <v>1860.26</v>
      </c>
      <c r="J206" t="s">
        <v>526</v>
      </c>
    </row>
    <row r="207" spans="1:10" ht="12.75">
      <c r="A207" t="s">
        <v>393</v>
      </c>
      <c r="B207" s="1"/>
      <c r="C207" s="97" t="s">
        <v>5</v>
      </c>
      <c r="J207" s="107"/>
    </row>
    <row r="208" spans="1:10" ht="15">
      <c r="A208" s="107" t="s">
        <v>34</v>
      </c>
      <c r="B208" s="113" t="s">
        <v>359</v>
      </c>
      <c r="C208" s="97" t="s">
        <v>5</v>
      </c>
      <c r="J208" s="107" t="s">
        <v>205</v>
      </c>
    </row>
    <row r="209" spans="1:10" ht="12.75">
      <c r="A209" t="s">
        <v>270</v>
      </c>
      <c r="B209" s="1" t="s">
        <v>744</v>
      </c>
      <c r="C209" s="127" t="s">
        <v>732</v>
      </c>
      <c r="J209" t="s">
        <v>534</v>
      </c>
    </row>
    <row r="210" spans="1:10" ht="12.75">
      <c r="A210" t="s">
        <v>270</v>
      </c>
      <c r="B210" s="119" t="s">
        <v>550</v>
      </c>
      <c r="C210" s="139" t="s">
        <v>776</v>
      </c>
      <c r="J210" t="s">
        <v>597</v>
      </c>
    </row>
    <row r="211" spans="1:10" ht="12.75">
      <c r="A211" t="s">
        <v>270</v>
      </c>
      <c r="B211" s="119" t="s">
        <v>452</v>
      </c>
      <c r="C211" s="189">
        <v>684204</v>
      </c>
      <c r="J211" t="s">
        <v>495</v>
      </c>
    </row>
    <row r="212" spans="1:10" ht="12.75">
      <c r="A212" t="s">
        <v>270</v>
      </c>
      <c r="B212" s="119" t="s">
        <v>6</v>
      </c>
      <c r="C212" s="189">
        <v>682775.16</v>
      </c>
      <c r="J212" t="s">
        <v>464</v>
      </c>
    </row>
    <row r="213" spans="1:10" ht="12.75">
      <c r="A213" t="s">
        <v>270</v>
      </c>
      <c r="B213" s="119" t="s">
        <v>463</v>
      </c>
      <c r="C213" s="189">
        <v>0</v>
      </c>
      <c r="J213" t="s">
        <v>710</v>
      </c>
    </row>
    <row r="214" spans="1:10" ht="12.75">
      <c r="A214" t="s">
        <v>270</v>
      </c>
      <c r="B214" s="119" t="s">
        <v>588</v>
      </c>
      <c r="C214" s="189">
        <v>0</v>
      </c>
      <c r="J214" t="s">
        <v>766</v>
      </c>
    </row>
    <row r="215" spans="1:10" ht="12.75">
      <c r="A215" t="s">
        <v>270</v>
      </c>
      <c r="B215" s="119" t="s">
        <v>795</v>
      </c>
      <c r="C215" s="189">
        <v>0</v>
      </c>
      <c r="J215" t="s">
        <v>623</v>
      </c>
    </row>
    <row r="216" spans="1:10" ht="12.75">
      <c r="A216" t="s">
        <v>270</v>
      </c>
      <c r="B216" s="119" t="s">
        <v>50</v>
      </c>
      <c r="C216" s="189">
        <f>C212+C213+C214+C215</f>
        <v>682775.16</v>
      </c>
      <c r="J216" t="s">
        <v>237</v>
      </c>
    </row>
    <row r="217" spans="1:10" ht="12.75">
      <c r="A217" t="s">
        <v>270</v>
      </c>
      <c r="B217" s="119" t="s">
        <v>76</v>
      </c>
      <c r="C217" s="189">
        <f>MAX(C211-C216,0)</f>
        <v>1428.84</v>
      </c>
      <c r="J217" t="s">
        <v>526</v>
      </c>
    </row>
    <row r="218" spans="1:10" ht="12.75">
      <c r="A218" t="s">
        <v>393</v>
      </c>
      <c r="B218" s="1"/>
      <c r="C218" s="97" t="s">
        <v>5</v>
      </c>
      <c r="J218" s="107"/>
    </row>
    <row r="219" spans="1:10" ht="15">
      <c r="A219" s="107" t="s">
        <v>34</v>
      </c>
      <c r="B219" s="113" t="s">
        <v>359</v>
      </c>
      <c r="C219" s="97" t="s">
        <v>5</v>
      </c>
      <c r="J219" s="107" t="s">
        <v>205</v>
      </c>
    </row>
    <row r="220" spans="1:10" ht="12.75">
      <c r="A220" t="s">
        <v>270</v>
      </c>
      <c r="B220" s="1" t="s">
        <v>744</v>
      </c>
      <c r="C220" s="127" t="s">
        <v>143</v>
      </c>
      <c r="J220" t="s">
        <v>534</v>
      </c>
    </row>
    <row r="221" spans="1:10" ht="12.75">
      <c r="A221" t="s">
        <v>270</v>
      </c>
      <c r="B221" s="119" t="s">
        <v>550</v>
      </c>
      <c r="C221" s="139" t="s">
        <v>772</v>
      </c>
      <c r="J221" t="s">
        <v>597</v>
      </c>
    </row>
    <row r="222" spans="1:10" ht="12.75">
      <c r="A222" t="s">
        <v>270</v>
      </c>
      <c r="B222" s="119" t="s">
        <v>452</v>
      </c>
      <c r="C222" s="189">
        <v>206629</v>
      </c>
      <c r="J222" t="s">
        <v>495</v>
      </c>
    </row>
    <row r="223" spans="1:10" ht="12.75">
      <c r="A223" t="s">
        <v>270</v>
      </c>
      <c r="B223" s="119" t="s">
        <v>6</v>
      </c>
      <c r="C223" s="189">
        <v>206197.58</v>
      </c>
      <c r="J223" t="s">
        <v>464</v>
      </c>
    </row>
    <row r="224" spans="1:10" ht="12.75">
      <c r="A224" t="s">
        <v>270</v>
      </c>
      <c r="B224" s="119" t="s">
        <v>463</v>
      </c>
      <c r="C224" s="189">
        <v>0</v>
      </c>
      <c r="J224" t="s">
        <v>710</v>
      </c>
    </row>
    <row r="225" spans="1:10" ht="12.75">
      <c r="A225" t="s">
        <v>270</v>
      </c>
      <c r="B225" s="119" t="s">
        <v>588</v>
      </c>
      <c r="C225" s="189">
        <v>0</v>
      </c>
      <c r="J225" t="s">
        <v>766</v>
      </c>
    </row>
    <row r="226" spans="1:10" ht="12.75">
      <c r="A226" t="s">
        <v>270</v>
      </c>
      <c r="B226" s="119" t="s">
        <v>795</v>
      </c>
      <c r="C226" s="189">
        <v>0</v>
      </c>
      <c r="J226" t="s">
        <v>623</v>
      </c>
    </row>
    <row r="227" spans="1:10" ht="12.75">
      <c r="A227" t="s">
        <v>270</v>
      </c>
      <c r="B227" s="119" t="s">
        <v>50</v>
      </c>
      <c r="C227" s="189">
        <f>C223+C224+C225+C226</f>
        <v>206197.58</v>
      </c>
      <c r="J227" t="s">
        <v>237</v>
      </c>
    </row>
    <row r="228" spans="1:10" ht="12.75">
      <c r="A228" t="s">
        <v>270</v>
      </c>
      <c r="B228" s="119" t="s">
        <v>76</v>
      </c>
      <c r="C228" s="189">
        <f>MAX(C222-C227,0)</f>
        <v>431.42</v>
      </c>
      <c r="J228" t="s">
        <v>526</v>
      </c>
    </row>
    <row r="229" spans="1:10" ht="12.75">
      <c r="A229" t="s">
        <v>393</v>
      </c>
      <c r="B229" s="1"/>
      <c r="C229" s="97" t="s">
        <v>5</v>
      </c>
      <c r="J229" s="107"/>
    </row>
    <row r="230" spans="1:10" ht="15">
      <c r="A230" s="107" t="s">
        <v>34</v>
      </c>
      <c r="B230" s="113" t="s">
        <v>359</v>
      </c>
      <c r="C230" s="97" t="s">
        <v>5</v>
      </c>
      <c r="J230" s="107" t="s">
        <v>205</v>
      </c>
    </row>
    <row r="231" spans="1:10" ht="12.75">
      <c r="A231" t="s">
        <v>270</v>
      </c>
      <c r="B231" s="1" t="s">
        <v>744</v>
      </c>
      <c r="C231" s="127" t="s">
        <v>618</v>
      </c>
      <c r="J231" t="s">
        <v>534</v>
      </c>
    </row>
    <row r="232" spans="1:10" ht="12.75">
      <c r="A232" t="s">
        <v>270</v>
      </c>
      <c r="B232" s="119" t="s">
        <v>550</v>
      </c>
      <c r="C232" s="139" t="s">
        <v>183</v>
      </c>
      <c r="J232" t="s">
        <v>597</v>
      </c>
    </row>
    <row r="233" spans="1:10" ht="12.75">
      <c r="A233" t="s">
        <v>270</v>
      </c>
      <c r="B233" s="119" t="s">
        <v>452</v>
      </c>
      <c r="C233" s="189">
        <v>3233335.4</v>
      </c>
      <c r="J233" t="s">
        <v>495</v>
      </c>
    </row>
    <row r="234" spans="1:10" ht="12.75">
      <c r="A234" t="s">
        <v>270</v>
      </c>
      <c r="B234" s="119" t="s">
        <v>6</v>
      </c>
      <c r="C234" s="189">
        <v>3181941.12</v>
      </c>
      <c r="J234" t="s">
        <v>464</v>
      </c>
    </row>
    <row r="235" spans="1:10" ht="12.75">
      <c r="A235" t="s">
        <v>270</v>
      </c>
      <c r="B235" s="119" t="s">
        <v>463</v>
      </c>
      <c r="C235" s="189">
        <v>0</v>
      </c>
      <c r="J235" t="s">
        <v>710</v>
      </c>
    </row>
    <row r="236" spans="1:10" ht="12.75">
      <c r="A236" t="s">
        <v>270</v>
      </c>
      <c r="B236" s="119" t="s">
        <v>588</v>
      </c>
      <c r="C236" s="189">
        <v>0</v>
      </c>
      <c r="J236" t="s">
        <v>766</v>
      </c>
    </row>
    <row r="237" spans="1:10" ht="12.75">
      <c r="A237" t="s">
        <v>270</v>
      </c>
      <c r="B237" s="119" t="s">
        <v>795</v>
      </c>
      <c r="C237" s="189">
        <v>0</v>
      </c>
      <c r="J237" t="s">
        <v>623</v>
      </c>
    </row>
    <row r="238" spans="1:10" ht="12.75">
      <c r="A238" t="s">
        <v>270</v>
      </c>
      <c r="B238" s="119" t="s">
        <v>50</v>
      </c>
      <c r="C238" s="189">
        <f>C234+C235+C236+C237</f>
        <v>3181941.12</v>
      </c>
      <c r="J238" t="s">
        <v>237</v>
      </c>
    </row>
    <row r="239" spans="1:10" ht="12.75">
      <c r="A239" t="s">
        <v>270</v>
      </c>
      <c r="B239" s="119" t="s">
        <v>76</v>
      </c>
      <c r="C239" s="189">
        <f>MAX(C233-C238,0)</f>
        <v>51394.28</v>
      </c>
      <c r="J239" t="s">
        <v>526</v>
      </c>
    </row>
    <row r="240" spans="1:10" ht="12.75">
      <c r="A240" t="s">
        <v>393</v>
      </c>
      <c r="B240" s="1"/>
      <c r="C240" s="97" t="s">
        <v>5</v>
      </c>
      <c r="J240" s="107"/>
    </row>
    <row r="241" spans="1:10" ht="15">
      <c r="A241" s="107" t="s">
        <v>34</v>
      </c>
      <c r="B241" s="113" t="s">
        <v>359</v>
      </c>
      <c r="C241" s="97" t="s">
        <v>5</v>
      </c>
      <c r="J241" s="107" t="s">
        <v>205</v>
      </c>
    </row>
    <row r="242" spans="1:10" ht="12.75">
      <c r="A242" t="s">
        <v>270</v>
      </c>
      <c r="B242" s="1" t="s">
        <v>744</v>
      </c>
      <c r="C242" s="127" t="s">
        <v>618</v>
      </c>
      <c r="J242" t="s">
        <v>534</v>
      </c>
    </row>
    <row r="243" spans="1:10" ht="12.75">
      <c r="A243" t="s">
        <v>270</v>
      </c>
      <c r="B243" s="119" t="s">
        <v>550</v>
      </c>
      <c r="C243" s="139" t="s">
        <v>406</v>
      </c>
      <c r="J243" t="s">
        <v>597</v>
      </c>
    </row>
    <row r="244" spans="1:10" ht="12.75">
      <c r="A244" t="s">
        <v>270</v>
      </c>
      <c r="B244" s="119" t="s">
        <v>452</v>
      </c>
      <c r="C244" s="189">
        <v>3233335.4</v>
      </c>
      <c r="J244" t="s">
        <v>495</v>
      </c>
    </row>
    <row r="245" spans="1:10" ht="12.75">
      <c r="A245" t="s">
        <v>270</v>
      </c>
      <c r="B245" s="119" t="s">
        <v>6</v>
      </c>
      <c r="C245" s="189">
        <v>3181941.12</v>
      </c>
      <c r="J245" t="s">
        <v>464</v>
      </c>
    </row>
    <row r="246" spans="1:10" ht="12.75">
      <c r="A246" t="s">
        <v>270</v>
      </c>
      <c r="B246" s="119" t="s">
        <v>463</v>
      </c>
      <c r="C246" s="189">
        <v>0</v>
      </c>
      <c r="J246" t="s">
        <v>710</v>
      </c>
    </row>
    <row r="247" spans="1:10" ht="12.75">
      <c r="A247" t="s">
        <v>270</v>
      </c>
      <c r="B247" s="119" t="s">
        <v>588</v>
      </c>
      <c r="C247" s="189">
        <v>0</v>
      </c>
      <c r="J247" t="s">
        <v>766</v>
      </c>
    </row>
    <row r="248" spans="1:10" ht="12.75">
      <c r="A248" t="s">
        <v>270</v>
      </c>
      <c r="B248" s="119" t="s">
        <v>795</v>
      </c>
      <c r="C248" s="189">
        <v>0</v>
      </c>
      <c r="J248" t="s">
        <v>623</v>
      </c>
    </row>
    <row r="249" spans="1:10" ht="12.75">
      <c r="A249" t="s">
        <v>270</v>
      </c>
      <c r="B249" s="119" t="s">
        <v>50</v>
      </c>
      <c r="C249" s="189">
        <f>C245+C246+C247+C248</f>
        <v>3181941.12</v>
      </c>
      <c r="J249" t="s">
        <v>237</v>
      </c>
    </row>
    <row r="250" spans="1:10" ht="12.75">
      <c r="A250" t="s">
        <v>270</v>
      </c>
      <c r="B250" s="119" t="s">
        <v>76</v>
      </c>
      <c r="C250" s="189">
        <f>MAX(C244-C249,0)</f>
        <v>51394.28</v>
      </c>
      <c r="J250" t="s">
        <v>526</v>
      </c>
    </row>
    <row r="251" spans="1:10" ht="12.75">
      <c r="A251" t="s">
        <v>393</v>
      </c>
      <c r="B251" s="1"/>
      <c r="C251" s="97" t="s">
        <v>5</v>
      </c>
      <c r="J251" s="107"/>
    </row>
    <row r="252" spans="1:10" ht="15">
      <c r="A252" s="107" t="s">
        <v>34</v>
      </c>
      <c r="B252" s="113" t="s">
        <v>359</v>
      </c>
      <c r="C252" s="97" t="s">
        <v>5</v>
      </c>
      <c r="J252" s="107" t="s">
        <v>205</v>
      </c>
    </row>
    <row r="253" spans="1:10" ht="12.75">
      <c r="A253" t="s">
        <v>270</v>
      </c>
      <c r="B253" s="1" t="s">
        <v>744</v>
      </c>
      <c r="C253" s="127" t="s">
        <v>618</v>
      </c>
      <c r="J253" t="s">
        <v>534</v>
      </c>
    </row>
    <row r="254" spans="1:10" ht="12.75">
      <c r="A254" t="s">
        <v>270</v>
      </c>
      <c r="B254" s="119" t="s">
        <v>550</v>
      </c>
      <c r="C254" s="139" t="s">
        <v>408</v>
      </c>
      <c r="J254" t="s">
        <v>597</v>
      </c>
    </row>
    <row r="255" spans="1:10" ht="12.75">
      <c r="A255" t="s">
        <v>270</v>
      </c>
      <c r="B255" s="119" t="s">
        <v>452</v>
      </c>
      <c r="C255" s="189">
        <v>3233335.4</v>
      </c>
      <c r="J255" t="s">
        <v>495</v>
      </c>
    </row>
    <row r="256" spans="1:10" ht="12.75">
      <c r="A256" t="s">
        <v>270</v>
      </c>
      <c r="B256" s="119" t="s">
        <v>6</v>
      </c>
      <c r="C256" s="189">
        <v>3181941.12</v>
      </c>
      <c r="J256" t="s">
        <v>464</v>
      </c>
    </row>
    <row r="257" spans="1:10" ht="12.75">
      <c r="A257" t="s">
        <v>270</v>
      </c>
      <c r="B257" s="119" t="s">
        <v>463</v>
      </c>
      <c r="C257" s="189">
        <v>0</v>
      </c>
      <c r="J257" t="s">
        <v>710</v>
      </c>
    </row>
    <row r="258" spans="1:10" ht="12.75">
      <c r="A258" t="s">
        <v>270</v>
      </c>
      <c r="B258" s="119" t="s">
        <v>588</v>
      </c>
      <c r="C258" s="189">
        <v>0</v>
      </c>
      <c r="J258" t="s">
        <v>766</v>
      </c>
    </row>
    <row r="259" spans="1:10" ht="12.75">
      <c r="A259" t="s">
        <v>270</v>
      </c>
      <c r="B259" s="119" t="s">
        <v>795</v>
      </c>
      <c r="C259" s="189">
        <v>0</v>
      </c>
      <c r="J259" t="s">
        <v>623</v>
      </c>
    </row>
    <row r="260" spans="1:10" ht="12.75">
      <c r="A260" t="s">
        <v>270</v>
      </c>
      <c r="B260" s="119" t="s">
        <v>50</v>
      </c>
      <c r="C260" s="189">
        <f>C256+C257+C258+C259</f>
        <v>3181941.12</v>
      </c>
      <c r="J260" t="s">
        <v>237</v>
      </c>
    </row>
    <row r="261" spans="1:10" ht="12.75">
      <c r="A261" t="s">
        <v>270</v>
      </c>
      <c r="B261" s="119" t="s">
        <v>76</v>
      </c>
      <c r="C261" s="189">
        <f>MAX(C255-C260,0)</f>
        <v>51394.28</v>
      </c>
      <c r="J261" t="s">
        <v>526</v>
      </c>
    </row>
    <row r="262" spans="1:10" ht="12.75">
      <c r="A262" t="s">
        <v>393</v>
      </c>
      <c r="B262" s="1"/>
      <c r="C262" s="97" t="s">
        <v>5</v>
      </c>
      <c r="J262" s="107"/>
    </row>
    <row r="263" spans="1:10" ht="12.75">
      <c r="A263" t="s">
        <v>393</v>
      </c>
      <c r="J263" s="125" t="s">
        <v>743</v>
      </c>
    </row>
    <row r="264" spans="1:10" ht="15.75">
      <c r="A264" s="107" t="s">
        <v>34</v>
      </c>
      <c r="B264" s="126" t="s">
        <v>230</v>
      </c>
      <c r="J264" s="107" t="s">
        <v>259</v>
      </c>
    </row>
    <row r="265" spans="1:10" ht="12.75">
      <c r="A265" t="s">
        <v>270</v>
      </c>
      <c r="B265" s="119" t="s">
        <v>452</v>
      </c>
      <c r="C265" s="189">
        <f>'Раздел 2'!D17</f>
        <v>0</v>
      </c>
      <c r="J265" t="s">
        <v>495</v>
      </c>
    </row>
    <row r="266" spans="1:10" ht="12.75">
      <c r="A266" t="s">
        <v>270</v>
      </c>
      <c r="B266" s="119" t="s">
        <v>6</v>
      </c>
      <c r="C266" s="189">
        <f>'Раздел 2'!E17</f>
        <v>0</v>
      </c>
      <c r="J266" t="s">
        <v>464</v>
      </c>
    </row>
    <row r="267" spans="1:10" ht="12.75">
      <c r="A267" t="s">
        <v>270</v>
      </c>
      <c r="B267" s="119" t="s">
        <v>463</v>
      </c>
      <c r="C267" s="189">
        <f>'Раздел 2'!F17</f>
        <v>0</v>
      </c>
      <c r="J267" t="s">
        <v>710</v>
      </c>
    </row>
    <row r="268" spans="1:10" ht="12.75">
      <c r="A268" t="s">
        <v>270</v>
      </c>
      <c r="B268" s="119" t="s">
        <v>588</v>
      </c>
      <c r="C268" s="189">
        <f>'Раздел 2'!G17</f>
        <v>0</v>
      </c>
      <c r="J268" t="s">
        <v>766</v>
      </c>
    </row>
    <row r="269" spans="1:10" ht="12.75">
      <c r="A269" t="s">
        <v>270</v>
      </c>
      <c r="B269" s="119" t="s">
        <v>795</v>
      </c>
      <c r="C269" s="189">
        <f>'Раздел 2'!H17</f>
        <v>0</v>
      </c>
      <c r="J269" t="s">
        <v>623</v>
      </c>
    </row>
    <row r="270" spans="1:10" ht="12.75">
      <c r="A270" t="s">
        <v>270</v>
      </c>
      <c r="B270" s="119" t="s">
        <v>50</v>
      </c>
      <c r="C270" s="189">
        <f>'Раздел 2'!I17</f>
        <v>0</v>
      </c>
      <c r="J270" t="s">
        <v>237</v>
      </c>
    </row>
    <row r="271" spans="1:10" ht="12.75">
      <c r="A271" t="s">
        <v>393</v>
      </c>
      <c r="J271" s="125" t="s">
        <v>783</v>
      </c>
    </row>
    <row r="272" spans="1:10" ht="15.75">
      <c r="A272" s="107" t="s">
        <v>34</v>
      </c>
      <c r="B272" s="126" t="s">
        <v>401</v>
      </c>
      <c r="J272" s="107" t="s">
        <v>754</v>
      </c>
    </row>
    <row r="273" spans="1:10" ht="15">
      <c r="A273" s="107" t="s">
        <v>34</v>
      </c>
      <c r="B273" s="113" t="s">
        <v>176</v>
      </c>
      <c r="D273" t="s">
        <v>429</v>
      </c>
      <c r="J273" s="107" t="s">
        <v>239</v>
      </c>
    </row>
    <row r="274" spans="1:10" ht="12.75">
      <c r="A274" t="s">
        <v>270</v>
      </c>
      <c r="B274" s="1" t="s">
        <v>550</v>
      </c>
      <c r="C274" s="127"/>
      <c r="J274" t="s">
        <v>597</v>
      </c>
    </row>
    <row r="275" spans="1:10" ht="12.75">
      <c r="A275" t="s">
        <v>270</v>
      </c>
      <c r="B275" s="119" t="s">
        <v>452</v>
      </c>
      <c r="C275" s="189">
        <f>'Раздел 3'!D7</f>
        <v>0</v>
      </c>
      <c r="J275" t="s">
        <v>495</v>
      </c>
    </row>
    <row r="276" spans="1:10" ht="12.75">
      <c r="A276" t="s">
        <v>270</v>
      </c>
      <c r="B276" s="119" t="s">
        <v>6</v>
      </c>
      <c r="C276" s="189">
        <f>'Раздел 3'!E7</f>
        <v>0</v>
      </c>
      <c r="J276" t="s">
        <v>464</v>
      </c>
    </row>
    <row r="277" spans="1:10" ht="12.75">
      <c r="A277" t="s">
        <v>270</v>
      </c>
      <c r="B277" s="119" t="s">
        <v>463</v>
      </c>
      <c r="C277" s="189">
        <f>'Раздел 3'!F7</f>
        <v>0</v>
      </c>
      <c r="J277" t="s">
        <v>710</v>
      </c>
    </row>
    <row r="278" spans="1:10" ht="12.75">
      <c r="A278" t="s">
        <v>270</v>
      </c>
      <c r="B278" s="119" t="s">
        <v>588</v>
      </c>
      <c r="C278" s="189">
        <f>'Раздел 3'!G7</f>
        <v>0</v>
      </c>
      <c r="J278" t="s">
        <v>766</v>
      </c>
    </row>
    <row r="279" spans="1:10" ht="12.75">
      <c r="A279" t="s">
        <v>270</v>
      </c>
      <c r="B279" s="119" t="s">
        <v>795</v>
      </c>
      <c r="C279" s="189">
        <f>'Раздел 3'!H7</f>
        <v>0</v>
      </c>
      <c r="J279" t="s">
        <v>623</v>
      </c>
    </row>
    <row r="280" spans="1:10" ht="12.75">
      <c r="A280" t="s">
        <v>270</v>
      </c>
      <c r="B280" s="119" t="s">
        <v>50</v>
      </c>
      <c r="C280" s="189">
        <f>'Раздел 3'!I7</f>
        <v>0</v>
      </c>
      <c r="J280" t="s">
        <v>237</v>
      </c>
    </row>
    <row r="281" spans="1:10" ht="12.75">
      <c r="A281" t="s">
        <v>270</v>
      </c>
      <c r="B281" s="119" t="s">
        <v>76</v>
      </c>
      <c r="C281" s="189">
        <f>'Раздел 3'!J7</f>
        <v>0</v>
      </c>
      <c r="J281" t="s">
        <v>526</v>
      </c>
    </row>
    <row r="282" spans="1:3" ht="12.75">
      <c r="A282" t="s">
        <v>393</v>
      </c>
      <c r="B282" s="188"/>
      <c r="C282" s="97"/>
    </row>
    <row r="283" spans="1:10" ht="15">
      <c r="A283" s="107" t="s">
        <v>34</v>
      </c>
      <c r="B283" s="113" t="s">
        <v>608</v>
      </c>
      <c r="J283" s="122" t="s">
        <v>610</v>
      </c>
    </row>
    <row r="284" spans="1:10" ht="15">
      <c r="A284" s="107" t="s">
        <v>34</v>
      </c>
      <c r="B284" s="113" t="s">
        <v>391</v>
      </c>
      <c r="D284" t="s">
        <v>429</v>
      </c>
      <c r="J284" s="122" t="s">
        <v>154</v>
      </c>
    </row>
    <row r="285" spans="1:10" ht="12.75">
      <c r="A285" t="s">
        <v>270</v>
      </c>
      <c r="B285" s="1" t="s">
        <v>550</v>
      </c>
      <c r="C285" s="127"/>
      <c r="J285" t="s">
        <v>597</v>
      </c>
    </row>
    <row r="286" spans="1:10" ht="12.75">
      <c r="A286" t="s">
        <v>270</v>
      </c>
      <c r="B286" s="119" t="s">
        <v>452</v>
      </c>
      <c r="C286" s="189">
        <f>'Раздел 3'!D9</f>
        <v>0</v>
      </c>
      <c r="J286" t="s">
        <v>495</v>
      </c>
    </row>
    <row r="287" spans="1:10" ht="12.75">
      <c r="A287" t="s">
        <v>270</v>
      </c>
      <c r="B287" s="119" t="s">
        <v>6</v>
      </c>
      <c r="C287" s="189">
        <f>'Раздел 3'!E9</f>
        <v>0</v>
      </c>
      <c r="J287" t="s">
        <v>464</v>
      </c>
    </row>
    <row r="288" spans="1:10" ht="12.75">
      <c r="A288" t="s">
        <v>270</v>
      </c>
      <c r="B288" s="119" t="s">
        <v>463</v>
      </c>
      <c r="C288" s="189">
        <f>'Раздел 3'!F9</f>
        <v>0</v>
      </c>
      <c r="J288" t="s">
        <v>710</v>
      </c>
    </row>
    <row r="289" spans="1:10" ht="12.75">
      <c r="A289" t="s">
        <v>270</v>
      </c>
      <c r="B289" s="119" t="s">
        <v>588</v>
      </c>
      <c r="C289" s="189">
        <f>'Раздел 3'!G9</f>
        <v>0</v>
      </c>
      <c r="J289" t="s">
        <v>766</v>
      </c>
    </row>
    <row r="290" spans="1:10" ht="12.75">
      <c r="A290" t="s">
        <v>270</v>
      </c>
      <c r="B290" s="119" t="s">
        <v>795</v>
      </c>
      <c r="C290" s="189">
        <f>'Раздел 3'!H9</f>
        <v>0</v>
      </c>
      <c r="J290" t="s">
        <v>623</v>
      </c>
    </row>
    <row r="291" spans="1:10" ht="12.75">
      <c r="A291" t="s">
        <v>270</v>
      </c>
      <c r="B291" s="119" t="s">
        <v>50</v>
      </c>
      <c r="C291" s="189">
        <f>'Раздел 3'!I9</f>
        <v>0</v>
      </c>
      <c r="J291" t="s">
        <v>237</v>
      </c>
    </row>
    <row r="292" spans="1:10" ht="12.75">
      <c r="A292" t="s">
        <v>270</v>
      </c>
      <c r="B292" s="119" t="s">
        <v>76</v>
      </c>
      <c r="C292" s="189">
        <f>'Раздел 3'!J9</f>
        <v>0</v>
      </c>
      <c r="J292" t="s">
        <v>526</v>
      </c>
    </row>
    <row r="293" spans="1:3" ht="12.75">
      <c r="A293" t="s">
        <v>393</v>
      </c>
      <c r="B293" s="188"/>
      <c r="C293" s="97"/>
    </row>
    <row r="294" spans="1:10" ht="15">
      <c r="A294" s="107" t="s">
        <v>34</v>
      </c>
      <c r="B294" s="113" t="s">
        <v>611</v>
      </c>
      <c r="J294" s="122" t="s">
        <v>317</v>
      </c>
    </row>
    <row r="295" spans="1:10" ht="12.75">
      <c r="A295" t="s">
        <v>270</v>
      </c>
      <c r="B295" s="1" t="s">
        <v>744</v>
      </c>
      <c r="C295" s="97">
        <f>IF(AND('Раздел 3'!D11=0,'Раздел 3'!E11=0,'Раздел 3'!F11=0,'Раздел 3'!G11=0,'Раздел 3'!H11=0,'Раздел 3'!I11=0,'Раздел 3'!J11=0),"",'Раздел 3'!A11)</f>
      </c>
      <c r="J295" t="s">
        <v>534</v>
      </c>
    </row>
    <row r="296" spans="1:10" ht="12.75">
      <c r="A296" t="s">
        <v>270</v>
      </c>
      <c r="B296" s="119" t="s">
        <v>550</v>
      </c>
      <c r="C296" s="97">
        <f>IF(AND('Раздел 3'!D11=0,'Раздел 3'!E11=0,'Раздел 3'!F11=0,'Раздел 3'!G11=0,'Раздел 3'!H11=0,'Раздел 3'!I11=0,'Раздел 3'!J11=0),"",'Раздел 3'!C11)</f>
      </c>
      <c r="J296" t="s">
        <v>597</v>
      </c>
    </row>
    <row r="297" spans="1:10" ht="12.75">
      <c r="A297" t="s">
        <v>270</v>
      </c>
      <c r="B297" s="119" t="s">
        <v>452</v>
      </c>
      <c r="C297" s="189">
        <f>'Раздел 3'!D11</f>
        <v>0</v>
      </c>
      <c r="J297" t="s">
        <v>495</v>
      </c>
    </row>
    <row r="298" spans="1:10" ht="12.75">
      <c r="A298" t="s">
        <v>270</v>
      </c>
      <c r="B298" s="119" t="s">
        <v>6</v>
      </c>
      <c r="C298" s="189">
        <f>'Раздел 3'!E11</f>
        <v>0</v>
      </c>
      <c r="J298" t="s">
        <v>464</v>
      </c>
    </row>
    <row r="299" spans="1:10" ht="12.75">
      <c r="A299" t="s">
        <v>270</v>
      </c>
      <c r="B299" s="119" t="s">
        <v>463</v>
      </c>
      <c r="C299" s="189">
        <f>'Раздел 3'!F11</f>
        <v>0</v>
      </c>
      <c r="J299" t="s">
        <v>710</v>
      </c>
    </row>
    <row r="300" spans="1:10" ht="12.75">
      <c r="A300" t="s">
        <v>270</v>
      </c>
      <c r="B300" s="119" t="s">
        <v>588</v>
      </c>
      <c r="C300" s="189">
        <f>'Раздел 3'!G11</f>
        <v>0</v>
      </c>
      <c r="J300" t="s">
        <v>766</v>
      </c>
    </row>
    <row r="301" spans="1:10" ht="12.75">
      <c r="A301" t="s">
        <v>270</v>
      </c>
      <c r="B301" s="119" t="s">
        <v>795</v>
      </c>
      <c r="C301" s="189">
        <f>'Раздел 3'!H11</f>
        <v>0</v>
      </c>
      <c r="J301" t="s">
        <v>623</v>
      </c>
    </row>
    <row r="302" spans="1:10" ht="12.75">
      <c r="A302" t="s">
        <v>270</v>
      </c>
      <c r="B302" s="119" t="s">
        <v>50</v>
      </c>
      <c r="C302" s="189">
        <f>'Раздел 3'!I11</f>
        <v>0</v>
      </c>
      <c r="J302" t="s">
        <v>237</v>
      </c>
    </row>
    <row r="303" spans="1:10" ht="12.75">
      <c r="A303" t="s">
        <v>270</v>
      </c>
      <c r="B303" s="119" t="s">
        <v>76</v>
      </c>
      <c r="C303" s="189">
        <f>'Раздел 3'!J11</f>
        <v>0</v>
      </c>
      <c r="J303" t="s">
        <v>526</v>
      </c>
    </row>
    <row r="304" spans="1:3" ht="12.75">
      <c r="A304" t="s">
        <v>393</v>
      </c>
      <c r="B304" s="188"/>
      <c r="C304" s="97"/>
    </row>
    <row r="305" spans="1:10" ht="15">
      <c r="A305" s="107" t="s">
        <v>34</v>
      </c>
      <c r="B305" s="113" t="s">
        <v>611</v>
      </c>
      <c r="J305" s="122" t="s">
        <v>317</v>
      </c>
    </row>
    <row r="306" spans="1:10" ht="12.75">
      <c r="A306" t="s">
        <v>270</v>
      </c>
      <c r="B306" s="1" t="s">
        <v>744</v>
      </c>
      <c r="C306" s="97">
        <f>IF(AND('Раздел 3'!D12=0,'Раздел 3'!E12=0,'Раздел 3'!F12=0,'Раздел 3'!G12=0,'Раздел 3'!H12=0,'Раздел 3'!I12=0,'Раздел 3'!J12=0),"",'Раздел 3'!A12)</f>
      </c>
      <c r="J306" t="s">
        <v>534</v>
      </c>
    </row>
    <row r="307" spans="1:10" ht="12.75">
      <c r="A307" t="s">
        <v>270</v>
      </c>
      <c r="B307" s="119" t="s">
        <v>550</v>
      </c>
      <c r="C307" s="97">
        <f>IF(AND('Раздел 3'!D12=0,'Раздел 3'!E12=0,'Раздел 3'!F12=0,'Раздел 3'!G12=0,'Раздел 3'!H12=0,'Раздел 3'!I12=0,'Раздел 3'!J12=0),"",'Раздел 3'!C12)</f>
      </c>
      <c r="J307" t="s">
        <v>597</v>
      </c>
    </row>
    <row r="308" spans="1:10" ht="12.75">
      <c r="A308" t="s">
        <v>270</v>
      </c>
      <c r="B308" s="119" t="s">
        <v>452</v>
      </c>
      <c r="C308" s="189">
        <f>'Раздел 3'!D12</f>
        <v>0</v>
      </c>
      <c r="J308" t="s">
        <v>495</v>
      </c>
    </row>
    <row r="309" spans="1:10" ht="12.75">
      <c r="A309" t="s">
        <v>270</v>
      </c>
      <c r="B309" s="119" t="s">
        <v>6</v>
      </c>
      <c r="C309" s="189">
        <f>'Раздел 3'!E12</f>
        <v>0</v>
      </c>
      <c r="J309" t="s">
        <v>464</v>
      </c>
    </row>
    <row r="310" spans="1:10" ht="12.75">
      <c r="A310" t="s">
        <v>270</v>
      </c>
      <c r="B310" s="119" t="s">
        <v>463</v>
      </c>
      <c r="C310" s="189">
        <f>'Раздел 3'!F12</f>
        <v>0</v>
      </c>
      <c r="J310" t="s">
        <v>710</v>
      </c>
    </row>
    <row r="311" spans="1:10" ht="12.75">
      <c r="A311" t="s">
        <v>270</v>
      </c>
      <c r="B311" s="119" t="s">
        <v>588</v>
      </c>
      <c r="C311" s="189">
        <f>'Раздел 3'!G12</f>
        <v>0</v>
      </c>
      <c r="J311" t="s">
        <v>766</v>
      </c>
    </row>
    <row r="312" spans="1:10" ht="12.75">
      <c r="A312" t="s">
        <v>270</v>
      </c>
      <c r="B312" s="119" t="s">
        <v>795</v>
      </c>
      <c r="C312" s="189">
        <f>'Раздел 3'!H12</f>
        <v>0</v>
      </c>
      <c r="J312" t="s">
        <v>623</v>
      </c>
    </row>
    <row r="313" spans="1:10" ht="12.75">
      <c r="A313" t="s">
        <v>270</v>
      </c>
      <c r="B313" s="119" t="s">
        <v>50</v>
      </c>
      <c r="C313" s="189">
        <f>'Раздел 3'!I12</f>
        <v>0</v>
      </c>
      <c r="J313" t="s">
        <v>237</v>
      </c>
    </row>
    <row r="314" spans="1:10" ht="12.75">
      <c r="A314" t="s">
        <v>270</v>
      </c>
      <c r="B314" s="119" t="s">
        <v>76</v>
      </c>
      <c r="C314" s="189">
        <f>'Раздел 3'!J12</f>
        <v>0</v>
      </c>
      <c r="J314" t="s">
        <v>526</v>
      </c>
    </row>
    <row r="315" spans="1:3" ht="12.75">
      <c r="A315" t="s">
        <v>393</v>
      </c>
      <c r="B315" s="188"/>
      <c r="C315" s="97"/>
    </row>
    <row r="316" spans="1:10" ht="15">
      <c r="A316" s="107" t="s">
        <v>34</v>
      </c>
      <c r="B316" s="113" t="s">
        <v>611</v>
      </c>
      <c r="J316" s="122" t="s">
        <v>317</v>
      </c>
    </row>
    <row r="317" spans="1:10" ht="12.75">
      <c r="A317" t="s">
        <v>270</v>
      </c>
      <c r="B317" s="1" t="s">
        <v>744</v>
      </c>
      <c r="C317" s="97">
        <f>IF(AND('Раздел 3'!D13=0,'Раздел 3'!E13=0,'Раздел 3'!F13=0,'Раздел 3'!G13=0,'Раздел 3'!H13=0,'Раздел 3'!I13=0,'Раздел 3'!J13=0),"",'Раздел 3'!A13)</f>
      </c>
      <c r="J317" t="s">
        <v>534</v>
      </c>
    </row>
    <row r="318" spans="1:10" ht="12.75">
      <c r="A318" t="s">
        <v>270</v>
      </c>
      <c r="B318" s="119" t="s">
        <v>550</v>
      </c>
      <c r="C318" s="97">
        <f>IF(AND('Раздел 3'!D13=0,'Раздел 3'!E13=0,'Раздел 3'!F13=0,'Раздел 3'!G13=0,'Раздел 3'!H13=0,'Раздел 3'!I13=0,'Раздел 3'!J13=0),"",'Раздел 3'!C13)</f>
      </c>
      <c r="J318" t="s">
        <v>597</v>
      </c>
    </row>
    <row r="319" spans="1:10" ht="12.75">
      <c r="A319" t="s">
        <v>270</v>
      </c>
      <c r="B319" s="119" t="s">
        <v>452</v>
      </c>
      <c r="C319" s="189">
        <f>'Раздел 3'!D13</f>
        <v>0</v>
      </c>
      <c r="J319" t="s">
        <v>495</v>
      </c>
    </row>
    <row r="320" spans="1:10" ht="12.75">
      <c r="A320" t="s">
        <v>270</v>
      </c>
      <c r="B320" s="119" t="s">
        <v>6</v>
      </c>
      <c r="C320" s="189">
        <f>'Раздел 3'!E13</f>
        <v>0</v>
      </c>
      <c r="J320" t="s">
        <v>464</v>
      </c>
    </row>
    <row r="321" spans="1:10" ht="12.75">
      <c r="A321" t="s">
        <v>270</v>
      </c>
      <c r="B321" s="119" t="s">
        <v>463</v>
      </c>
      <c r="C321" s="189">
        <f>'Раздел 3'!F13</f>
        <v>0</v>
      </c>
      <c r="J321" t="s">
        <v>710</v>
      </c>
    </row>
    <row r="322" spans="1:10" ht="12.75">
      <c r="A322" t="s">
        <v>270</v>
      </c>
      <c r="B322" s="119" t="s">
        <v>588</v>
      </c>
      <c r="C322" s="189">
        <f>'Раздел 3'!G13</f>
        <v>0</v>
      </c>
      <c r="J322" t="s">
        <v>766</v>
      </c>
    </row>
    <row r="323" spans="1:10" ht="12.75">
      <c r="A323" t="s">
        <v>270</v>
      </c>
      <c r="B323" s="119" t="s">
        <v>795</v>
      </c>
      <c r="C323" s="189">
        <f>'Раздел 3'!H13</f>
        <v>0</v>
      </c>
      <c r="J323" t="s">
        <v>623</v>
      </c>
    </row>
    <row r="324" spans="1:10" ht="12.75">
      <c r="A324" t="s">
        <v>270</v>
      </c>
      <c r="B324" s="119" t="s">
        <v>50</v>
      </c>
      <c r="C324" s="189">
        <f>'Раздел 3'!I13</f>
        <v>0</v>
      </c>
      <c r="J324" t="s">
        <v>237</v>
      </c>
    </row>
    <row r="325" spans="1:10" ht="12.75">
      <c r="A325" t="s">
        <v>270</v>
      </c>
      <c r="B325" s="119" t="s">
        <v>76</v>
      </c>
      <c r="C325" s="189">
        <f>'Раздел 3'!J13</f>
        <v>0</v>
      </c>
      <c r="J325" t="s">
        <v>526</v>
      </c>
    </row>
    <row r="326" spans="1:3" ht="12.75">
      <c r="A326" t="s">
        <v>393</v>
      </c>
      <c r="B326" s="188"/>
      <c r="C326" s="97"/>
    </row>
    <row r="327" spans="1:10" ht="15">
      <c r="A327" s="107" t="s">
        <v>34</v>
      </c>
      <c r="B327" s="113" t="s">
        <v>611</v>
      </c>
      <c r="J327" s="122" t="s">
        <v>317</v>
      </c>
    </row>
    <row r="328" spans="1:10" ht="12.75">
      <c r="A328" t="s">
        <v>270</v>
      </c>
      <c r="B328" s="1" t="s">
        <v>744</v>
      </c>
      <c r="C328" s="97">
        <f>IF(AND('Раздел 3'!D14=0,'Раздел 3'!E14=0,'Раздел 3'!F14=0,'Раздел 3'!G14=0,'Раздел 3'!H14=0,'Раздел 3'!I14=0,'Раздел 3'!J14=0),"",'Раздел 3'!A14)</f>
      </c>
      <c r="J328" t="s">
        <v>534</v>
      </c>
    </row>
    <row r="329" spans="1:10" ht="12.75">
      <c r="A329" t="s">
        <v>270</v>
      </c>
      <c r="B329" s="119" t="s">
        <v>550</v>
      </c>
      <c r="C329" s="97">
        <f>IF(AND('Раздел 3'!D14=0,'Раздел 3'!E14=0,'Раздел 3'!F14=0,'Раздел 3'!G14=0,'Раздел 3'!H14=0,'Раздел 3'!I14=0,'Раздел 3'!J14=0),"",'Раздел 3'!C14)</f>
      </c>
      <c r="J329" t="s">
        <v>597</v>
      </c>
    </row>
    <row r="330" spans="1:10" ht="12.75">
      <c r="A330" t="s">
        <v>270</v>
      </c>
      <c r="B330" s="119" t="s">
        <v>452</v>
      </c>
      <c r="C330" s="189">
        <f>'Раздел 3'!D14</f>
        <v>0</v>
      </c>
      <c r="J330" t="s">
        <v>495</v>
      </c>
    </row>
    <row r="331" spans="1:10" ht="12.75">
      <c r="A331" t="s">
        <v>270</v>
      </c>
      <c r="B331" s="119" t="s">
        <v>6</v>
      </c>
      <c r="C331" s="189">
        <f>'Раздел 3'!E14</f>
        <v>0</v>
      </c>
      <c r="J331" t="s">
        <v>464</v>
      </c>
    </row>
    <row r="332" spans="1:10" ht="12.75">
      <c r="A332" t="s">
        <v>270</v>
      </c>
      <c r="B332" s="119" t="s">
        <v>463</v>
      </c>
      <c r="C332" s="189">
        <f>'Раздел 3'!F14</f>
        <v>0</v>
      </c>
      <c r="J332" t="s">
        <v>710</v>
      </c>
    </row>
    <row r="333" spans="1:10" ht="12.75">
      <c r="A333" t="s">
        <v>270</v>
      </c>
      <c r="B333" s="119" t="s">
        <v>588</v>
      </c>
      <c r="C333" s="189">
        <f>'Раздел 3'!G14</f>
        <v>0</v>
      </c>
      <c r="J333" t="s">
        <v>766</v>
      </c>
    </row>
    <row r="334" spans="1:10" ht="12.75">
      <c r="A334" t="s">
        <v>270</v>
      </c>
      <c r="B334" s="119" t="s">
        <v>795</v>
      </c>
      <c r="C334" s="189">
        <f>'Раздел 3'!H14</f>
        <v>0</v>
      </c>
      <c r="J334" t="s">
        <v>623</v>
      </c>
    </row>
    <row r="335" spans="1:10" ht="12.75">
      <c r="A335" t="s">
        <v>270</v>
      </c>
      <c r="B335" s="119" t="s">
        <v>50</v>
      </c>
      <c r="C335" s="189">
        <f>'Раздел 3'!I14</f>
        <v>0</v>
      </c>
      <c r="J335" t="s">
        <v>237</v>
      </c>
    </row>
    <row r="336" spans="1:10" ht="12.75">
      <c r="A336" t="s">
        <v>270</v>
      </c>
      <c r="B336" s="119" t="s">
        <v>76</v>
      </c>
      <c r="C336" s="189">
        <f>'Раздел 3'!J14</f>
        <v>0</v>
      </c>
      <c r="J336" t="s">
        <v>526</v>
      </c>
    </row>
    <row r="337" spans="1:3" ht="12.75">
      <c r="A337" t="s">
        <v>393</v>
      </c>
      <c r="B337" s="188"/>
      <c r="C337" s="97"/>
    </row>
    <row r="338" spans="1:10" ht="15">
      <c r="A338" s="107" t="s">
        <v>34</v>
      </c>
      <c r="B338" s="113" t="s">
        <v>611</v>
      </c>
      <c r="J338" s="122" t="s">
        <v>317</v>
      </c>
    </row>
    <row r="339" spans="1:10" ht="12.75">
      <c r="A339" t="s">
        <v>270</v>
      </c>
      <c r="B339" s="1" t="s">
        <v>744</v>
      </c>
      <c r="C339" s="97">
        <f>IF(AND('Раздел 3'!D15=0,'Раздел 3'!E15=0,'Раздел 3'!F15=0,'Раздел 3'!G15=0,'Раздел 3'!H15=0,'Раздел 3'!I15=0,'Раздел 3'!J15=0),"",'Раздел 3'!A15)</f>
      </c>
      <c r="J339" t="s">
        <v>534</v>
      </c>
    </row>
    <row r="340" spans="1:10" ht="12.75">
      <c r="A340" t="s">
        <v>270</v>
      </c>
      <c r="B340" s="119" t="s">
        <v>550</v>
      </c>
      <c r="C340" s="97">
        <f>IF(AND('Раздел 3'!D15=0,'Раздел 3'!E15=0,'Раздел 3'!F15=0,'Раздел 3'!G15=0,'Раздел 3'!H15=0,'Раздел 3'!I15=0,'Раздел 3'!J15=0),"",'Раздел 3'!C15)</f>
      </c>
      <c r="J340" t="s">
        <v>597</v>
      </c>
    </row>
    <row r="341" spans="1:10" ht="12.75">
      <c r="A341" t="s">
        <v>270</v>
      </c>
      <c r="B341" s="119" t="s">
        <v>452</v>
      </c>
      <c r="C341" s="189">
        <f>'Раздел 3'!D15</f>
        <v>0</v>
      </c>
      <c r="J341" t="s">
        <v>495</v>
      </c>
    </row>
    <row r="342" spans="1:10" ht="12.75">
      <c r="A342" t="s">
        <v>270</v>
      </c>
      <c r="B342" s="119" t="s">
        <v>6</v>
      </c>
      <c r="C342" s="189">
        <f>'Раздел 3'!E15</f>
        <v>0</v>
      </c>
      <c r="J342" t="s">
        <v>464</v>
      </c>
    </row>
    <row r="343" spans="1:10" ht="12.75">
      <c r="A343" t="s">
        <v>270</v>
      </c>
      <c r="B343" s="119" t="s">
        <v>463</v>
      </c>
      <c r="C343" s="189">
        <f>'Раздел 3'!F15</f>
        <v>0</v>
      </c>
      <c r="J343" t="s">
        <v>710</v>
      </c>
    </row>
    <row r="344" spans="1:10" ht="12.75">
      <c r="A344" t="s">
        <v>270</v>
      </c>
      <c r="B344" s="119" t="s">
        <v>588</v>
      </c>
      <c r="C344" s="189">
        <f>'Раздел 3'!G15</f>
        <v>0</v>
      </c>
      <c r="J344" t="s">
        <v>766</v>
      </c>
    </row>
    <row r="345" spans="1:10" ht="12.75">
      <c r="A345" t="s">
        <v>270</v>
      </c>
      <c r="B345" s="119" t="s">
        <v>795</v>
      </c>
      <c r="C345" s="189">
        <f>'Раздел 3'!H15</f>
        <v>0</v>
      </c>
      <c r="J345" t="s">
        <v>623</v>
      </c>
    </row>
    <row r="346" spans="1:10" ht="12.75">
      <c r="A346" t="s">
        <v>270</v>
      </c>
      <c r="B346" s="119" t="s">
        <v>50</v>
      </c>
      <c r="C346" s="189">
        <f>'Раздел 3'!I15</f>
        <v>0</v>
      </c>
      <c r="J346" t="s">
        <v>237</v>
      </c>
    </row>
    <row r="347" spans="1:10" ht="12.75">
      <c r="A347" t="s">
        <v>270</v>
      </c>
      <c r="B347" s="119" t="s">
        <v>76</v>
      </c>
      <c r="C347" s="189">
        <f>'Раздел 3'!J15</f>
        <v>0</v>
      </c>
      <c r="J347" t="s">
        <v>526</v>
      </c>
    </row>
    <row r="348" spans="1:3" ht="12.75">
      <c r="A348" t="s">
        <v>393</v>
      </c>
      <c r="B348" s="188"/>
      <c r="C348" s="97"/>
    </row>
    <row r="349" spans="1:10" ht="15">
      <c r="A349" s="107" t="s">
        <v>34</v>
      </c>
      <c r="B349" s="113" t="s">
        <v>611</v>
      </c>
      <c r="J349" s="122" t="s">
        <v>317</v>
      </c>
    </row>
    <row r="350" spans="1:10" ht="12.75">
      <c r="A350" t="s">
        <v>270</v>
      </c>
      <c r="B350" s="1" t="s">
        <v>744</v>
      </c>
      <c r="C350" s="97">
        <f>IF(AND('Раздел 3'!D16=0,'Раздел 3'!E16=0,'Раздел 3'!F16=0,'Раздел 3'!G16=0,'Раздел 3'!H16=0,'Раздел 3'!I16=0,'Раздел 3'!J16=0),"",'Раздел 3'!A16)</f>
      </c>
      <c r="J350" t="s">
        <v>534</v>
      </c>
    </row>
    <row r="351" spans="1:10" ht="12.75">
      <c r="A351" t="s">
        <v>270</v>
      </c>
      <c r="B351" s="119" t="s">
        <v>550</v>
      </c>
      <c r="C351" s="97">
        <f>IF(AND('Раздел 3'!D16=0,'Раздел 3'!E16=0,'Раздел 3'!F16=0,'Раздел 3'!G16=0,'Раздел 3'!H16=0,'Раздел 3'!I16=0,'Раздел 3'!J16=0),"",'Раздел 3'!C16)</f>
      </c>
      <c r="J351" t="s">
        <v>597</v>
      </c>
    </row>
    <row r="352" spans="1:10" ht="12.75">
      <c r="A352" t="s">
        <v>270</v>
      </c>
      <c r="B352" s="119" t="s">
        <v>452</v>
      </c>
      <c r="C352" s="189">
        <f>'Раздел 3'!D16</f>
        <v>0</v>
      </c>
      <c r="J352" t="s">
        <v>495</v>
      </c>
    </row>
    <row r="353" spans="1:10" ht="12.75">
      <c r="A353" t="s">
        <v>270</v>
      </c>
      <c r="B353" s="119" t="s">
        <v>6</v>
      </c>
      <c r="C353" s="189">
        <f>'Раздел 3'!E16</f>
        <v>0</v>
      </c>
      <c r="J353" t="s">
        <v>464</v>
      </c>
    </row>
    <row r="354" spans="1:10" ht="12.75">
      <c r="A354" t="s">
        <v>270</v>
      </c>
      <c r="B354" s="119" t="s">
        <v>463</v>
      </c>
      <c r="C354" s="189">
        <f>'Раздел 3'!F16</f>
        <v>0</v>
      </c>
      <c r="J354" t="s">
        <v>710</v>
      </c>
    </row>
    <row r="355" spans="1:10" ht="12.75">
      <c r="A355" t="s">
        <v>270</v>
      </c>
      <c r="B355" s="119" t="s">
        <v>588</v>
      </c>
      <c r="C355" s="189">
        <f>'Раздел 3'!G16</f>
        <v>0</v>
      </c>
      <c r="J355" t="s">
        <v>766</v>
      </c>
    </row>
    <row r="356" spans="1:10" ht="12.75">
      <c r="A356" t="s">
        <v>270</v>
      </c>
      <c r="B356" s="119" t="s">
        <v>795</v>
      </c>
      <c r="C356" s="189">
        <f>'Раздел 3'!H16</f>
        <v>0</v>
      </c>
      <c r="J356" t="s">
        <v>623</v>
      </c>
    </row>
    <row r="357" spans="1:10" ht="12.75">
      <c r="A357" t="s">
        <v>270</v>
      </c>
      <c r="B357" s="119" t="s">
        <v>50</v>
      </c>
      <c r="C357" s="189">
        <f>'Раздел 3'!I16</f>
        <v>0</v>
      </c>
      <c r="J357" t="s">
        <v>237</v>
      </c>
    </row>
    <row r="358" spans="1:10" ht="12.75">
      <c r="A358" t="s">
        <v>270</v>
      </c>
      <c r="B358" s="119" t="s">
        <v>76</v>
      </c>
      <c r="C358" s="189">
        <f>'Раздел 3'!J16</f>
        <v>0</v>
      </c>
      <c r="J358" t="s">
        <v>526</v>
      </c>
    </row>
    <row r="359" spans="1:3" ht="12.75">
      <c r="A359" t="s">
        <v>393</v>
      </c>
      <c r="B359" s="188"/>
      <c r="C359" s="97"/>
    </row>
    <row r="360" spans="1:10" ht="15">
      <c r="A360" s="107" t="s">
        <v>34</v>
      </c>
      <c r="B360" s="113" t="s">
        <v>611</v>
      </c>
      <c r="J360" s="122" t="s">
        <v>317</v>
      </c>
    </row>
    <row r="361" spans="1:10" ht="12.75">
      <c r="A361" t="s">
        <v>270</v>
      </c>
      <c r="B361" s="1" t="s">
        <v>744</v>
      </c>
      <c r="C361" s="97">
        <f>IF(AND('Раздел 3'!D17=0,'Раздел 3'!E17=0,'Раздел 3'!F17=0,'Раздел 3'!G17=0,'Раздел 3'!H17=0,'Раздел 3'!I17=0,'Раздел 3'!J17=0),"",'Раздел 3'!A17)</f>
      </c>
      <c r="J361" t="s">
        <v>534</v>
      </c>
    </row>
    <row r="362" spans="1:10" ht="12.75">
      <c r="A362" t="s">
        <v>270</v>
      </c>
      <c r="B362" s="119" t="s">
        <v>550</v>
      </c>
      <c r="C362" s="97">
        <f>IF(AND('Раздел 3'!D17=0,'Раздел 3'!E17=0,'Раздел 3'!F17=0,'Раздел 3'!G17=0,'Раздел 3'!H17=0,'Раздел 3'!I17=0,'Раздел 3'!J17=0),"",'Раздел 3'!C17)</f>
      </c>
      <c r="J362" t="s">
        <v>597</v>
      </c>
    </row>
    <row r="363" spans="1:10" ht="12.75">
      <c r="A363" t="s">
        <v>270</v>
      </c>
      <c r="B363" s="119" t="s">
        <v>452</v>
      </c>
      <c r="C363" s="189">
        <f>'Раздел 3'!D17</f>
        <v>0</v>
      </c>
      <c r="J363" t="s">
        <v>495</v>
      </c>
    </row>
    <row r="364" spans="1:10" ht="12.75">
      <c r="A364" t="s">
        <v>270</v>
      </c>
      <c r="B364" s="119" t="s">
        <v>6</v>
      </c>
      <c r="C364" s="189">
        <f>'Раздел 3'!E17</f>
        <v>0</v>
      </c>
      <c r="J364" t="s">
        <v>464</v>
      </c>
    </row>
    <row r="365" spans="1:10" ht="12.75">
      <c r="A365" t="s">
        <v>270</v>
      </c>
      <c r="B365" s="119" t="s">
        <v>463</v>
      </c>
      <c r="C365" s="189">
        <f>'Раздел 3'!F17</f>
        <v>0</v>
      </c>
      <c r="J365" t="s">
        <v>710</v>
      </c>
    </row>
    <row r="366" spans="1:10" ht="12.75">
      <c r="A366" t="s">
        <v>270</v>
      </c>
      <c r="B366" s="119" t="s">
        <v>588</v>
      </c>
      <c r="C366" s="189">
        <f>'Раздел 3'!G17</f>
        <v>0</v>
      </c>
      <c r="J366" t="s">
        <v>766</v>
      </c>
    </row>
    <row r="367" spans="1:10" ht="12.75">
      <c r="A367" t="s">
        <v>270</v>
      </c>
      <c r="B367" s="119" t="s">
        <v>795</v>
      </c>
      <c r="C367" s="189">
        <f>'Раздел 3'!H17</f>
        <v>0</v>
      </c>
      <c r="J367" t="s">
        <v>623</v>
      </c>
    </row>
    <row r="368" spans="1:10" ht="12.75">
      <c r="A368" t="s">
        <v>270</v>
      </c>
      <c r="B368" s="119" t="s">
        <v>50</v>
      </c>
      <c r="C368" s="189">
        <f>'Раздел 3'!I17</f>
        <v>0</v>
      </c>
      <c r="J368" t="s">
        <v>237</v>
      </c>
    </row>
    <row r="369" spans="1:10" ht="12.75">
      <c r="A369" t="s">
        <v>270</v>
      </c>
      <c r="B369" s="119" t="s">
        <v>76</v>
      </c>
      <c r="C369" s="189">
        <f>'Раздел 3'!J17</f>
        <v>0</v>
      </c>
      <c r="J369" t="s">
        <v>526</v>
      </c>
    </row>
    <row r="370" spans="1:3" ht="12.75">
      <c r="A370" t="s">
        <v>393</v>
      </c>
      <c r="B370" s="188"/>
      <c r="C370" s="97"/>
    </row>
    <row r="371" spans="1:3" ht="12.75">
      <c r="A371" t="s">
        <v>393</v>
      </c>
      <c r="B371" s="188"/>
      <c r="C371" s="97"/>
    </row>
    <row r="372" spans="1:10" ht="15">
      <c r="A372" s="107" t="s">
        <v>34</v>
      </c>
      <c r="B372" s="113" t="s">
        <v>57</v>
      </c>
      <c r="J372" s="122" t="s">
        <v>140</v>
      </c>
    </row>
    <row r="373" spans="1:10" ht="15">
      <c r="A373" s="107" t="s">
        <v>34</v>
      </c>
      <c r="B373" s="113" t="s">
        <v>457</v>
      </c>
      <c r="D373" t="s">
        <v>429</v>
      </c>
      <c r="J373" s="107" t="s">
        <v>360</v>
      </c>
    </row>
    <row r="374" spans="1:10" ht="12.75">
      <c r="A374" t="s">
        <v>270</v>
      </c>
      <c r="B374" s="119" t="s">
        <v>452</v>
      </c>
      <c r="C374" s="189">
        <f>'Раздел 3'!D18</f>
        <v>0</v>
      </c>
      <c r="J374" t="s">
        <v>495</v>
      </c>
    </row>
    <row r="375" spans="1:10" ht="12.75">
      <c r="A375" t="s">
        <v>270</v>
      </c>
      <c r="B375" s="119" t="s">
        <v>6</v>
      </c>
      <c r="C375" s="189">
        <f>'Раздел 3'!E18</f>
        <v>0</v>
      </c>
      <c r="J375" t="s">
        <v>464</v>
      </c>
    </row>
    <row r="376" spans="1:10" ht="12.75">
      <c r="A376" t="s">
        <v>270</v>
      </c>
      <c r="B376" s="119" t="s">
        <v>463</v>
      </c>
      <c r="C376" s="189">
        <f>'Раздел 3'!F18</f>
        <v>0</v>
      </c>
      <c r="J376" t="s">
        <v>710</v>
      </c>
    </row>
    <row r="377" spans="1:10" ht="12.75">
      <c r="A377" t="s">
        <v>270</v>
      </c>
      <c r="B377" s="119" t="s">
        <v>588</v>
      </c>
      <c r="C377" s="189">
        <f>'Раздел 3'!G18</f>
        <v>0</v>
      </c>
      <c r="J377" t="s">
        <v>766</v>
      </c>
    </row>
    <row r="378" spans="1:10" ht="12.75">
      <c r="A378" t="s">
        <v>270</v>
      </c>
      <c r="B378" s="119" t="s">
        <v>795</v>
      </c>
      <c r="C378" s="189">
        <f>'Раздел 3'!H18</f>
        <v>0</v>
      </c>
      <c r="J378" t="s">
        <v>623</v>
      </c>
    </row>
    <row r="379" spans="1:10" ht="12.75">
      <c r="A379" t="s">
        <v>270</v>
      </c>
      <c r="B379" s="119" t="s">
        <v>50</v>
      </c>
      <c r="C379" s="189">
        <f>'Раздел 3'!I18</f>
        <v>0</v>
      </c>
      <c r="J379" t="s">
        <v>237</v>
      </c>
    </row>
    <row r="380" spans="1:10" ht="12.75">
      <c r="A380" t="s">
        <v>270</v>
      </c>
      <c r="B380" s="119" t="s">
        <v>76</v>
      </c>
      <c r="C380" s="189">
        <f>'Раздел 3'!J18</f>
        <v>0</v>
      </c>
      <c r="J380" t="s">
        <v>526</v>
      </c>
    </row>
    <row r="381" spans="1:3" ht="12.75">
      <c r="A381" t="s">
        <v>393</v>
      </c>
      <c r="B381" s="188"/>
      <c r="C381" s="97"/>
    </row>
    <row r="382" spans="1:10" ht="15">
      <c r="A382" s="107" t="s">
        <v>34</v>
      </c>
      <c r="B382" s="113" t="s">
        <v>400</v>
      </c>
      <c r="J382" s="107" t="s">
        <v>560</v>
      </c>
    </row>
    <row r="383" spans="1:10" ht="12.75">
      <c r="A383" t="s">
        <v>270</v>
      </c>
      <c r="B383" s="119" t="s">
        <v>550</v>
      </c>
      <c r="C383" s="97">
        <f>IF(AND('Раздел 3'!D19=0,'Раздел 3'!E19=0,'Раздел 3'!F19=0,'Раздел 3'!G19=0,'Раздел 3'!H19=0,'Раздел 3'!I19=0,'Раздел 3'!J19=0),"",'Раздел 3'!C19)</f>
      </c>
      <c r="J383" t="s">
        <v>597</v>
      </c>
    </row>
    <row r="384" spans="1:10" ht="12.75">
      <c r="A384" t="s">
        <v>270</v>
      </c>
      <c r="B384" s="119" t="s">
        <v>452</v>
      </c>
      <c r="C384" s="189">
        <f>'Раздел 3'!D19</f>
        <v>0</v>
      </c>
      <c r="J384" t="s">
        <v>495</v>
      </c>
    </row>
    <row r="385" spans="1:10" ht="12.75">
      <c r="A385" t="s">
        <v>270</v>
      </c>
      <c r="B385" s="119" t="s">
        <v>6</v>
      </c>
      <c r="C385" s="189">
        <f>'Раздел 3'!E19</f>
        <v>0</v>
      </c>
      <c r="J385" t="s">
        <v>464</v>
      </c>
    </row>
    <row r="386" spans="1:10" ht="12.75">
      <c r="A386" t="s">
        <v>270</v>
      </c>
      <c r="B386" s="119" t="s">
        <v>463</v>
      </c>
      <c r="C386" s="189">
        <f>'Раздел 3'!F19</f>
        <v>0</v>
      </c>
      <c r="J386" t="s">
        <v>710</v>
      </c>
    </row>
    <row r="387" spans="1:10" ht="12.75">
      <c r="A387" t="s">
        <v>270</v>
      </c>
      <c r="B387" s="119" t="s">
        <v>588</v>
      </c>
      <c r="C387" s="189">
        <f>'Раздел 3'!G19</f>
        <v>0</v>
      </c>
      <c r="J387" t="s">
        <v>766</v>
      </c>
    </row>
    <row r="388" spans="1:10" ht="12.75">
      <c r="A388" t="s">
        <v>270</v>
      </c>
      <c r="B388" s="119" t="s">
        <v>795</v>
      </c>
      <c r="C388" s="189">
        <f>'Раздел 3'!H19</f>
        <v>0</v>
      </c>
      <c r="J388" t="s">
        <v>623</v>
      </c>
    </row>
    <row r="389" spans="1:10" ht="12.75">
      <c r="A389" t="s">
        <v>270</v>
      </c>
      <c r="B389" s="119" t="s">
        <v>50</v>
      </c>
      <c r="C389" s="189">
        <f>'Раздел 3'!I19</f>
        <v>0</v>
      </c>
      <c r="J389" t="s">
        <v>237</v>
      </c>
    </row>
    <row r="390" spans="1:10" ht="12.75">
      <c r="A390" t="s">
        <v>270</v>
      </c>
      <c r="B390" s="119" t="s">
        <v>76</v>
      </c>
      <c r="C390" s="189">
        <f>'Раздел 3'!J19</f>
        <v>0</v>
      </c>
      <c r="J390" t="s">
        <v>526</v>
      </c>
    </row>
    <row r="391" spans="1:3" ht="12.75">
      <c r="A391" t="s">
        <v>393</v>
      </c>
      <c r="B391" s="188"/>
      <c r="C391" s="97"/>
    </row>
    <row r="392" spans="1:10" ht="15">
      <c r="A392" s="107" t="s">
        <v>34</v>
      </c>
      <c r="B392" s="113" t="s">
        <v>540</v>
      </c>
      <c r="J392" s="107" t="s">
        <v>241</v>
      </c>
    </row>
    <row r="393" spans="1:10" ht="12.75">
      <c r="A393" t="s">
        <v>270</v>
      </c>
      <c r="B393" s="119" t="s">
        <v>550</v>
      </c>
      <c r="C393" s="97">
        <f>IF(AND('Раздел 3'!D20=0,'Раздел 3'!E20=0,'Раздел 3'!F20=0,'Раздел 3'!G20=0,'Раздел 3'!H20=0,'Раздел 3'!I20=0,'Раздел 3'!J20=0),"",'Раздел 3'!C20)</f>
      </c>
      <c r="J393" t="s">
        <v>597</v>
      </c>
    </row>
    <row r="394" spans="1:10" ht="12.75">
      <c r="A394" t="s">
        <v>270</v>
      </c>
      <c r="B394" s="119" t="s">
        <v>452</v>
      </c>
      <c r="C394" s="189">
        <f>'Раздел 3'!D20</f>
        <v>0</v>
      </c>
      <c r="J394" t="s">
        <v>495</v>
      </c>
    </row>
    <row r="395" spans="1:10" ht="12.75">
      <c r="A395" t="s">
        <v>270</v>
      </c>
      <c r="B395" s="119" t="s">
        <v>6</v>
      </c>
      <c r="C395" s="189">
        <f>'Раздел 3'!E20</f>
        <v>0</v>
      </c>
      <c r="J395" t="s">
        <v>464</v>
      </c>
    </row>
    <row r="396" spans="1:10" ht="12.75">
      <c r="A396" t="s">
        <v>270</v>
      </c>
      <c r="B396" s="119" t="s">
        <v>463</v>
      </c>
      <c r="C396" s="189">
        <f>'Раздел 3'!F20</f>
        <v>0</v>
      </c>
      <c r="J396" t="s">
        <v>710</v>
      </c>
    </row>
    <row r="397" spans="1:10" ht="12.75">
      <c r="A397" t="s">
        <v>270</v>
      </c>
      <c r="B397" s="119" t="s">
        <v>588</v>
      </c>
      <c r="C397" s="189">
        <f>'Раздел 3'!G20</f>
        <v>0</v>
      </c>
      <c r="J397" t="s">
        <v>766</v>
      </c>
    </row>
    <row r="398" spans="1:10" ht="12.75">
      <c r="A398" t="s">
        <v>270</v>
      </c>
      <c r="B398" s="119" t="s">
        <v>795</v>
      </c>
      <c r="C398" s="189">
        <f>'Раздел 3'!H20</f>
        <v>0</v>
      </c>
      <c r="J398" t="s">
        <v>623</v>
      </c>
    </row>
    <row r="399" spans="1:10" ht="12.75">
      <c r="A399" t="s">
        <v>270</v>
      </c>
      <c r="B399" s="119" t="s">
        <v>50</v>
      </c>
      <c r="C399" s="189">
        <f>'Раздел 3'!I20</f>
        <v>0</v>
      </c>
      <c r="J399" t="s">
        <v>237</v>
      </c>
    </row>
    <row r="400" spans="1:10" ht="12.75">
      <c r="A400" t="s">
        <v>270</v>
      </c>
      <c r="B400" s="119" t="s">
        <v>76</v>
      </c>
      <c r="C400" s="189">
        <f>'Раздел 3'!J20</f>
        <v>0</v>
      </c>
      <c r="J400" t="s">
        <v>526</v>
      </c>
    </row>
    <row r="401" spans="1:3" ht="12.75">
      <c r="A401" t="s">
        <v>393</v>
      </c>
      <c r="B401" s="188"/>
      <c r="C401" s="97"/>
    </row>
    <row r="402" spans="1:3" ht="12.75">
      <c r="A402" t="s">
        <v>393</v>
      </c>
      <c r="B402" s="188"/>
      <c r="C402" s="97"/>
    </row>
    <row r="403" spans="1:10" ht="15">
      <c r="A403" s="107" t="s">
        <v>34</v>
      </c>
      <c r="B403" s="113" t="s">
        <v>700</v>
      </c>
      <c r="J403" s="122" t="s">
        <v>397</v>
      </c>
    </row>
    <row r="404" spans="1:10" ht="15">
      <c r="A404" s="107" t="s">
        <v>34</v>
      </c>
      <c r="B404" s="113" t="s">
        <v>33</v>
      </c>
      <c r="C404" s="97"/>
      <c r="D404" t="s">
        <v>429</v>
      </c>
      <c r="J404" s="122" t="s">
        <v>370</v>
      </c>
    </row>
    <row r="405" spans="1:10" ht="12.75">
      <c r="A405" t="s">
        <v>270</v>
      </c>
      <c r="B405" s="119" t="s">
        <v>550</v>
      </c>
      <c r="C405" s="127"/>
      <c r="J405" t="s">
        <v>597</v>
      </c>
    </row>
    <row r="406" spans="1:10" ht="12.75">
      <c r="A406" t="s">
        <v>270</v>
      </c>
      <c r="B406" s="119" t="s">
        <v>452</v>
      </c>
      <c r="C406" s="189">
        <f>'Раздел 3'!D21</f>
        <v>0</v>
      </c>
      <c r="J406" t="s">
        <v>495</v>
      </c>
    </row>
    <row r="407" spans="1:10" ht="12.75">
      <c r="A407" t="s">
        <v>270</v>
      </c>
      <c r="B407" s="119" t="s">
        <v>6</v>
      </c>
      <c r="C407" s="189">
        <f>'Раздел 3'!E21</f>
        <v>0</v>
      </c>
      <c r="J407" t="s">
        <v>464</v>
      </c>
    </row>
    <row r="408" spans="1:10" ht="12.75">
      <c r="A408" t="s">
        <v>270</v>
      </c>
      <c r="B408" s="119" t="s">
        <v>463</v>
      </c>
      <c r="C408" s="189">
        <f>'Раздел 3'!F21</f>
        <v>0</v>
      </c>
      <c r="J408" t="s">
        <v>710</v>
      </c>
    </row>
    <row r="409" spans="1:10" ht="12.75">
      <c r="A409" t="s">
        <v>270</v>
      </c>
      <c r="B409" s="119" t="s">
        <v>588</v>
      </c>
      <c r="C409" s="189">
        <f>'Раздел 3'!G21</f>
        <v>0</v>
      </c>
      <c r="J409" t="s">
        <v>766</v>
      </c>
    </row>
    <row r="410" spans="1:10" ht="12.75">
      <c r="A410" t="s">
        <v>270</v>
      </c>
      <c r="B410" s="119" t="s">
        <v>795</v>
      </c>
      <c r="C410" s="189">
        <f>'Раздел 3'!H21</f>
        <v>0</v>
      </c>
      <c r="J410" t="s">
        <v>623</v>
      </c>
    </row>
    <row r="411" spans="1:10" ht="12.75">
      <c r="A411" t="s">
        <v>270</v>
      </c>
      <c r="B411" s="119" t="s">
        <v>50</v>
      </c>
      <c r="C411" s="189">
        <f>'Раздел 3'!I21</f>
        <v>0</v>
      </c>
      <c r="J411" t="s">
        <v>237</v>
      </c>
    </row>
    <row r="412" spans="1:10" ht="12.75">
      <c r="A412" t="s">
        <v>270</v>
      </c>
      <c r="B412" s="119" t="s">
        <v>76</v>
      </c>
      <c r="C412" s="189">
        <f>'Раздел 3'!J21</f>
        <v>0</v>
      </c>
      <c r="J412" t="s">
        <v>526</v>
      </c>
    </row>
    <row r="413" spans="1:3" ht="12.75">
      <c r="A413" t="s">
        <v>393</v>
      </c>
      <c r="B413" s="188"/>
      <c r="C413" s="97"/>
    </row>
    <row r="414" spans="1:10" ht="15">
      <c r="A414" s="107" t="s">
        <v>34</v>
      </c>
      <c r="B414" s="113" t="s">
        <v>282</v>
      </c>
      <c r="C414" s="97"/>
      <c r="J414" s="122" t="s">
        <v>688</v>
      </c>
    </row>
    <row r="415" spans="1:10" ht="12.75">
      <c r="A415" t="s">
        <v>270</v>
      </c>
      <c r="B415" s="1" t="s">
        <v>744</v>
      </c>
      <c r="C415" s="97">
        <f>IF(AND('Раздел 3'!D23=0,'Раздел 3'!E23=0,'Раздел 3'!F23=0,'Раздел 3'!G23=0,'Раздел 3'!H23=0,'Раздел 3'!I23=0,'Раздел 3'!J23=0),"",'Раздел 3'!A23)</f>
      </c>
      <c r="J415" t="s">
        <v>534</v>
      </c>
    </row>
    <row r="416" spans="1:10" ht="12.75">
      <c r="A416" t="s">
        <v>270</v>
      </c>
      <c r="B416" s="119" t="s">
        <v>550</v>
      </c>
      <c r="C416" s="97">
        <f>IF(AND('Раздел 3'!D23=0,'Раздел 3'!E23=0,'Раздел 3'!F23=0,'Раздел 3'!G23=0,'Раздел 3'!H23=0,'Раздел 3'!I23=0,'Раздел 3'!J23=0),"",'Раздел 3'!C23)</f>
      </c>
      <c r="J416" t="s">
        <v>597</v>
      </c>
    </row>
    <row r="417" spans="1:10" ht="12.75">
      <c r="A417" t="s">
        <v>270</v>
      </c>
      <c r="B417" s="119" t="s">
        <v>452</v>
      </c>
      <c r="C417" s="189">
        <f>'Раздел 3'!D23</f>
        <v>0</v>
      </c>
      <c r="J417" t="s">
        <v>495</v>
      </c>
    </row>
    <row r="418" spans="1:10" ht="12.75">
      <c r="A418" t="s">
        <v>270</v>
      </c>
      <c r="B418" s="119" t="s">
        <v>6</v>
      </c>
      <c r="C418" s="189">
        <f>'Раздел 3'!E23</f>
        <v>0</v>
      </c>
      <c r="J418" t="s">
        <v>464</v>
      </c>
    </row>
    <row r="419" spans="1:10" ht="12.75">
      <c r="A419" t="s">
        <v>270</v>
      </c>
      <c r="B419" s="119" t="s">
        <v>463</v>
      </c>
      <c r="C419" s="189">
        <f>'Раздел 3'!F23</f>
        <v>0</v>
      </c>
      <c r="J419" t="s">
        <v>710</v>
      </c>
    </row>
    <row r="420" spans="1:10" ht="12.75">
      <c r="A420" t="s">
        <v>270</v>
      </c>
      <c r="B420" s="119" t="s">
        <v>588</v>
      </c>
      <c r="C420" s="189">
        <f>'Раздел 3'!G23</f>
        <v>0</v>
      </c>
      <c r="J420" t="s">
        <v>766</v>
      </c>
    </row>
    <row r="421" spans="1:10" ht="12.75">
      <c r="A421" t="s">
        <v>270</v>
      </c>
      <c r="B421" s="119" t="s">
        <v>795</v>
      </c>
      <c r="C421" s="189">
        <f>'Раздел 3'!H23</f>
        <v>0</v>
      </c>
      <c r="J421" t="s">
        <v>623</v>
      </c>
    </row>
    <row r="422" spans="1:10" ht="12.75">
      <c r="A422" t="s">
        <v>270</v>
      </c>
      <c r="B422" s="119" t="s">
        <v>50</v>
      </c>
      <c r="C422" s="189">
        <f>'Раздел 3'!I23</f>
        <v>0</v>
      </c>
      <c r="J422" t="s">
        <v>237</v>
      </c>
    </row>
    <row r="423" spans="1:10" ht="12.75">
      <c r="A423" t="s">
        <v>270</v>
      </c>
      <c r="B423" s="119" t="s">
        <v>76</v>
      </c>
      <c r="C423" s="189">
        <f>'Раздел 3'!J23</f>
        <v>0</v>
      </c>
      <c r="J423" t="s">
        <v>526</v>
      </c>
    </row>
    <row r="424" spans="1:3" ht="12.75">
      <c r="A424" t="s">
        <v>393</v>
      </c>
      <c r="B424" s="188"/>
      <c r="C424" s="97"/>
    </row>
    <row r="425" spans="1:10" ht="15">
      <c r="A425" s="107" t="s">
        <v>34</v>
      </c>
      <c r="B425" s="113" t="s">
        <v>282</v>
      </c>
      <c r="C425" s="97"/>
      <c r="J425" s="122" t="s">
        <v>688</v>
      </c>
    </row>
    <row r="426" spans="1:10" ht="12.75">
      <c r="A426" t="s">
        <v>270</v>
      </c>
      <c r="B426" s="1" t="s">
        <v>744</v>
      </c>
      <c r="C426" s="97">
        <f>IF(AND('Раздел 3'!D24=0,'Раздел 3'!E24=0,'Раздел 3'!F24=0,'Раздел 3'!G24=0,'Раздел 3'!H24=0,'Раздел 3'!I24=0,'Раздел 3'!J24=0),"",'Раздел 3'!A24)</f>
      </c>
      <c r="J426" t="s">
        <v>534</v>
      </c>
    </row>
    <row r="427" spans="1:10" ht="12.75">
      <c r="A427" t="s">
        <v>270</v>
      </c>
      <c r="B427" s="119" t="s">
        <v>550</v>
      </c>
      <c r="C427" s="97">
        <f>IF(AND('Раздел 3'!D24=0,'Раздел 3'!E24=0,'Раздел 3'!F24=0,'Раздел 3'!G24=0,'Раздел 3'!H24=0,'Раздел 3'!I24=0,'Раздел 3'!J24=0),"",'Раздел 3'!C24)</f>
      </c>
      <c r="J427" t="s">
        <v>597</v>
      </c>
    </row>
    <row r="428" spans="1:10" ht="12.75">
      <c r="A428" t="s">
        <v>270</v>
      </c>
      <c r="B428" s="119" t="s">
        <v>452</v>
      </c>
      <c r="C428" s="189">
        <f>'Раздел 3'!D24</f>
        <v>0</v>
      </c>
      <c r="J428" t="s">
        <v>495</v>
      </c>
    </row>
    <row r="429" spans="1:10" ht="12.75">
      <c r="A429" t="s">
        <v>270</v>
      </c>
      <c r="B429" s="119" t="s">
        <v>6</v>
      </c>
      <c r="C429" s="189">
        <f>'Раздел 3'!E24</f>
        <v>0</v>
      </c>
      <c r="J429" t="s">
        <v>464</v>
      </c>
    </row>
    <row r="430" spans="1:10" ht="12.75">
      <c r="A430" t="s">
        <v>270</v>
      </c>
      <c r="B430" s="119" t="s">
        <v>463</v>
      </c>
      <c r="C430" s="189">
        <f>'Раздел 3'!F24</f>
        <v>0</v>
      </c>
      <c r="J430" t="s">
        <v>710</v>
      </c>
    </row>
    <row r="431" spans="1:10" ht="12.75">
      <c r="A431" t="s">
        <v>270</v>
      </c>
      <c r="B431" s="119" t="s">
        <v>588</v>
      </c>
      <c r="C431" s="189">
        <f>'Раздел 3'!G24</f>
        <v>0</v>
      </c>
      <c r="J431" t="s">
        <v>766</v>
      </c>
    </row>
    <row r="432" spans="1:10" ht="12.75">
      <c r="A432" t="s">
        <v>270</v>
      </c>
      <c r="B432" s="119" t="s">
        <v>795</v>
      </c>
      <c r="C432" s="189">
        <f>'Раздел 3'!H24</f>
        <v>0</v>
      </c>
      <c r="J432" t="s">
        <v>623</v>
      </c>
    </row>
    <row r="433" spans="1:10" ht="12.75">
      <c r="A433" t="s">
        <v>270</v>
      </c>
      <c r="B433" s="119" t="s">
        <v>50</v>
      </c>
      <c r="C433" s="189">
        <f>'Раздел 3'!I24</f>
        <v>0</v>
      </c>
      <c r="J433" t="s">
        <v>237</v>
      </c>
    </row>
    <row r="434" spans="1:10" ht="12.75">
      <c r="A434" t="s">
        <v>270</v>
      </c>
      <c r="B434" s="119" t="s">
        <v>76</v>
      </c>
      <c r="C434" s="189">
        <f>'Раздел 3'!J24</f>
        <v>0</v>
      </c>
      <c r="J434" t="s">
        <v>526</v>
      </c>
    </row>
    <row r="435" spans="1:3" ht="12.75">
      <c r="A435" t="s">
        <v>393</v>
      </c>
      <c r="B435" s="188"/>
      <c r="C435" s="97"/>
    </row>
    <row r="436" spans="1:3" ht="12.75">
      <c r="A436" t="s">
        <v>393</v>
      </c>
      <c r="B436" s="188"/>
      <c r="C436" s="97"/>
    </row>
    <row r="437" spans="1:10" ht="15">
      <c r="A437" s="107" t="s">
        <v>34</v>
      </c>
      <c r="B437" s="113" t="s">
        <v>742</v>
      </c>
      <c r="J437" s="122" t="s">
        <v>481</v>
      </c>
    </row>
    <row r="438" spans="1:10" ht="15">
      <c r="A438" s="107" t="s">
        <v>34</v>
      </c>
      <c r="B438" s="113" t="s">
        <v>614</v>
      </c>
      <c r="D438" t="s">
        <v>429</v>
      </c>
      <c r="J438" s="122" t="s">
        <v>198</v>
      </c>
    </row>
    <row r="439" spans="1:10" ht="12.75">
      <c r="A439" t="s">
        <v>270</v>
      </c>
      <c r="B439" s="119" t="s">
        <v>452</v>
      </c>
      <c r="C439" s="189">
        <f>'Раздел 3'!D25</f>
        <v>0</v>
      </c>
      <c r="J439" t="s">
        <v>495</v>
      </c>
    </row>
    <row r="440" spans="1:10" ht="12.75">
      <c r="A440" t="s">
        <v>270</v>
      </c>
      <c r="B440" s="119" t="s">
        <v>6</v>
      </c>
      <c r="C440" s="189">
        <f>'Раздел 3'!E25</f>
        <v>0</v>
      </c>
      <c r="J440" t="s">
        <v>464</v>
      </c>
    </row>
    <row r="441" spans="1:10" ht="12.75">
      <c r="A441" t="s">
        <v>270</v>
      </c>
      <c r="B441" s="119" t="s">
        <v>463</v>
      </c>
      <c r="C441" s="189">
        <f>'Раздел 3'!F25</f>
        <v>0</v>
      </c>
      <c r="J441" t="s">
        <v>710</v>
      </c>
    </row>
    <row r="442" spans="1:10" ht="12.75">
      <c r="A442" t="s">
        <v>270</v>
      </c>
      <c r="B442" s="119" t="s">
        <v>588</v>
      </c>
      <c r="C442" s="189">
        <f>'Раздел 3'!G25</f>
        <v>0</v>
      </c>
      <c r="J442" t="s">
        <v>766</v>
      </c>
    </row>
    <row r="443" spans="1:10" ht="12.75">
      <c r="A443" t="s">
        <v>270</v>
      </c>
      <c r="B443" s="119" t="s">
        <v>795</v>
      </c>
      <c r="C443" s="189">
        <f>'Раздел 3'!H25</f>
        <v>0</v>
      </c>
      <c r="J443" t="s">
        <v>623</v>
      </c>
    </row>
    <row r="444" spans="1:10" ht="12.75">
      <c r="A444" t="s">
        <v>270</v>
      </c>
      <c r="B444" s="119" t="s">
        <v>50</v>
      </c>
      <c r="C444" s="189">
        <f>'Раздел 3'!I25</f>
        <v>0</v>
      </c>
      <c r="J444" t="s">
        <v>237</v>
      </c>
    </row>
    <row r="445" spans="1:10" ht="12.75">
      <c r="A445" t="s">
        <v>270</v>
      </c>
      <c r="B445" s="119" t="s">
        <v>76</v>
      </c>
      <c r="C445" s="189">
        <f>'Раздел 3'!J25</f>
        <v>0</v>
      </c>
      <c r="J445" t="s">
        <v>526</v>
      </c>
    </row>
    <row r="446" spans="1:3" ht="12.75">
      <c r="A446" t="s">
        <v>393</v>
      </c>
      <c r="B446" s="188"/>
      <c r="C446" s="97"/>
    </row>
    <row r="447" spans="1:10" ht="15">
      <c r="A447" s="107" t="s">
        <v>34</v>
      </c>
      <c r="B447" s="113" t="s">
        <v>587</v>
      </c>
      <c r="J447" s="122" t="s">
        <v>94</v>
      </c>
    </row>
    <row r="448" spans="1:10" ht="12.75">
      <c r="A448" t="s">
        <v>270</v>
      </c>
      <c r="B448" s="119" t="s">
        <v>550</v>
      </c>
      <c r="C448" s="97" t="str">
        <f>IF(AND('Раздел 3'!D26=0,'Раздел 3'!E26=0,'Раздел 3'!F26=0,'Раздел 3'!G26=0,'Раздел 3'!H26=0,'Раздел 3'!I26=0),"",'Раздел 3'!C26)</f>
        <v>510</v>
      </c>
      <c r="J448" t="s">
        <v>597</v>
      </c>
    </row>
    <row r="449" spans="1:10" ht="12.75">
      <c r="A449" t="s">
        <v>270</v>
      </c>
      <c r="B449" s="119" t="s">
        <v>452</v>
      </c>
      <c r="C449" s="189">
        <f>'Раздел 3'!D26</f>
        <v>0</v>
      </c>
      <c r="J449" t="s">
        <v>495</v>
      </c>
    </row>
    <row r="450" spans="1:10" ht="12.75">
      <c r="A450" t="s">
        <v>270</v>
      </c>
      <c r="B450" s="119" t="s">
        <v>6</v>
      </c>
      <c r="C450" s="189">
        <f>'Раздел 3'!E26</f>
        <v>-4070913.86</v>
      </c>
      <c r="J450" t="s">
        <v>464</v>
      </c>
    </row>
    <row r="451" spans="1:10" ht="12.75">
      <c r="A451" t="s">
        <v>270</v>
      </c>
      <c r="B451" s="119" t="s">
        <v>463</v>
      </c>
      <c r="C451" s="189">
        <f>'Раздел 3'!F26</f>
        <v>0</v>
      </c>
      <c r="J451" t="s">
        <v>710</v>
      </c>
    </row>
    <row r="452" spans="1:10" ht="12.75">
      <c r="A452" t="s">
        <v>270</v>
      </c>
      <c r="B452" s="119" t="s">
        <v>588</v>
      </c>
      <c r="C452" s="189">
        <f>'Раздел 3'!G26</f>
        <v>0</v>
      </c>
      <c r="J452" t="s">
        <v>766</v>
      </c>
    </row>
    <row r="453" spans="1:10" ht="12.75">
      <c r="A453" t="s">
        <v>270</v>
      </c>
      <c r="B453" s="119" t="s">
        <v>795</v>
      </c>
      <c r="C453" s="189">
        <f>'Раздел 3'!H26</f>
        <v>0</v>
      </c>
      <c r="J453" t="s">
        <v>623</v>
      </c>
    </row>
    <row r="454" spans="1:10" ht="12.75">
      <c r="A454" t="s">
        <v>270</v>
      </c>
      <c r="B454" s="119" t="s">
        <v>50</v>
      </c>
      <c r="C454" s="189">
        <f>'Раздел 3'!I26</f>
        <v>-4070913.86</v>
      </c>
      <c r="J454" t="s">
        <v>237</v>
      </c>
    </row>
    <row r="455" spans="1:3" ht="12.75">
      <c r="A455" t="s">
        <v>393</v>
      </c>
      <c r="B455" s="188"/>
      <c r="C455" s="97"/>
    </row>
    <row r="456" spans="1:10" ht="15">
      <c r="A456" s="107" t="s">
        <v>34</v>
      </c>
      <c r="B456" s="113" t="s">
        <v>107</v>
      </c>
      <c r="J456" s="122" t="s">
        <v>153</v>
      </c>
    </row>
    <row r="457" spans="1:10" ht="12.75">
      <c r="A457" t="s">
        <v>270</v>
      </c>
      <c r="B457" s="119" t="s">
        <v>550</v>
      </c>
      <c r="C457" s="97" t="str">
        <f>IF(AND('Раздел 3'!D27=0,'Раздел 3'!E27=0,'Раздел 3'!F27=0,'Раздел 3'!G27=0,'Раздел 3'!H27=0,'Раздел 3'!I27=0),"",'Раздел 3'!C27)</f>
        <v>610</v>
      </c>
      <c r="J457" t="s">
        <v>597</v>
      </c>
    </row>
    <row r="458" spans="1:10" ht="12.75">
      <c r="A458" t="s">
        <v>270</v>
      </c>
      <c r="B458" s="119" t="s">
        <v>452</v>
      </c>
      <c r="C458" s="189">
        <f>'Раздел 3'!D27</f>
        <v>0</v>
      </c>
      <c r="J458" t="s">
        <v>495</v>
      </c>
    </row>
    <row r="459" spans="1:10" ht="12.75">
      <c r="A459" t="s">
        <v>270</v>
      </c>
      <c r="B459" s="119" t="s">
        <v>6</v>
      </c>
      <c r="C459" s="189">
        <f>'Раздел 3'!E27</f>
        <v>4070913.86</v>
      </c>
      <c r="J459" t="s">
        <v>464</v>
      </c>
    </row>
    <row r="460" spans="1:10" ht="12.75">
      <c r="A460" t="s">
        <v>270</v>
      </c>
      <c r="B460" s="119" t="s">
        <v>463</v>
      </c>
      <c r="C460" s="189">
        <f>'Раздел 3'!F27</f>
        <v>0</v>
      </c>
      <c r="J460" t="s">
        <v>710</v>
      </c>
    </row>
    <row r="461" spans="1:10" ht="12.75">
      <c r="A461" t="s">
        <v>270</v>
      </c>
      <c r="B461" s="119" t="s">
        <v>588</v>
      </c>
      <c r="C461" s="189">
        <f>'Раздел 3'!G27</f>
        <v>0</v>
      </c>
      <c r="J461" t="s">
        <v>766</v>
      </c>
    </row>
    <row r="462" spans="1:10" ht="12.75">
      <c r="A462" t="s">
        <v>270</v>
      </c>
      <c r="B462" s="119" t="s">
        <v>795</v>
      </c>
      <c r="C462" s="189">
        <f>'Раздел 3'!H27</f>
        <v>0</v>
      </c>
      <c r="J462" t="s">
        <v>623</v>
      </c>
    </row>
    <row r="463" spans="1:10" ht="12.75">
      <c r="A463" t="s">
        <v>270</v>
      </c>
      <c r="B463" s="119" t="s">
        <v>50</v>
      </c>
      <c r="C463" s="189">
        <f>'Раздел 3'!I27</f>
        <v>4070913.86</v>
      </c>
      <c r="J463" t="s">
        <v>237</v>
      </c>
    </row>
    <row r="464" spans="1:3" ht="12.75">
      <c r="A464" t="s">
        <v>393</v>
      </c>
      <c r="B464" s="188"/>
      <c r="C464" s="97"/>
    </row>
    <row r="465" spans="1:3" ht="12.75">
      <c r="A465" t="s">
        <v>393</v>
      </c>
      <c r="B465" s="188"/>
      <c r="C465" s="97"/>
    </row>
    <row r="466" spans="1:10" ht="15">
      <c r="A466" s="107" t="s">
        <v>34</v>
      </c>
      <c r="B466" s="113" t="s">
        <v>549</v>
      </c>
      <c r="J466" s="122" t="s">
        <v>172</v>
      </c>
    </row>
    <row r="467" spans="1:10" ht="15">
      <c r="A467" s="107" t="s">
        <v>34</v>
      </c>
      <c r="B467" s="113" t="s">
        <v>544</v>
      </c>
      <c r="D467" t="s">
        <v>429</v>
      </c>
      <c r="J467" s="122" t="s">
        <v>316</v>
      </c>
    </row>
    <row r="468" spans="1:10" ht="12.75">
      <c r="A468" t="s">
        <v>270</v>
      </c>
      <c r="B468" s="119" t="s">
        <v>452</v>
      </c>
      <c r="C468" s="189">
        <f>'Раздел 3'!D28</f>
        <v>0</v>
      </c>
      <c r="J468" t="s">
        <v>495</v>
      </c>
    </row>
    <row r="469" spans="1:10" ht="12.75">
      <c r="A469" t="s">
        <v>270</v>
      </c>
      <c r="B469" s="119" t="s">
        <v>6</v>
      </c>
      <c r="C469" s="189">
        <f>'Раздел 3'!E28</f>
        <v>0</v>
      </c>
      <c r="J469" t="s">
        <v>464</v>
      </c>
    </row>
    <row r="470" spans="1:10" ht="12.75">
      <c r="A470" t="s">
        <v>270</v>
      </c>
      <c r="B470" s="119" t="s">
        <v>463</v>
      </c>
      <c r="C470" s="189">
        <f>'Раздел 3'!F28</f>
        <v>0</v>
      </c>
      <c r="J470" t="s">
        <v>710</v>
      </c>
    </row>
    <row r="471" spans="1:10" ht="12.75">
      <c r="A471" t="s">
        <v>270</v>
      </c>
      <c r="B471" s="119" t="s">
        <v>588</v>
      </c>
      <c r="C471" s="189">
        <f>'Раздел 3'!G28</f>
        <v>0</v>
      </c>
      <c r="J471" t="s">
        <v>766</v>
      </c>
    </row>
    <row r="472" spans="1:10" ht="12.75">
      <c r="A472" t="s">
        <v>270</v>
      </c>
      <c r="B472" s="119" t="s">
        <v>795</v>
      </c>
      <c r="C472" s="189">
        <f>'Раздел 3'!H28</f>
        <v>0</v>
      </c>
      <c r="J472" t="s">
        <v>623</v>
      </c>
    </row>
    <row r="473" spans="1:10" ht="12.75">
      <c r="A473" t="s">
        <v>270</v>
      </c>
      <c r="B473" s="119" t="s">
        <v>50</v>
      </c>
      <c r="C473" s="189">
        <f>'Раздел 3'!I28</f>
        <v>0</v>
      </c>
      <c r="J473" t="s">
        <v>237</v>
      </c>
    </row>
    <row r="474" spans="1:10" ht="12.75">
      <c r="A474" t="s">
        <v>270</v>
      </c>
      <c r="B474" s="119" t="s">
        <v>76</v>
      </c>
      <c r="C474" s="189">
        <f>'Раздел 3'!J28</f>
        <v>0</v>
      </c>
      <c r="J474" t="s">
        <v>526</v>
      </c>
    </row>
    <row r="475" spans="1:3" ht="12.75">
      <c r="A475" t="s">
        <v>393</v>
      </c>
      <c r="B475" s="188"/>
      <c r="C475" s="97"/>
    </row>
    <row r="476" spans="1:10" ht="15">
      <c r="A476" s="107" t="s">
        <v>34</v>
      </c>
      <c r="B476" s="113" t="s">
        <v>421</v>
      </c>
      <c r="J476" s="122" t="s">
        <v>326</v>
      </c>
    </row>
    <row r="477" spans="1:10" ht="12.75">
      <c r="A477" t="s">
        <v>270</v>
      </c>
      <c r="B477" s="119" t="s">
        <v>550</v>
      </c>
      <c r="C477" s="97">
        <f>IF(AND('Раздел 3'!D30=0,'Раздел 3'!E30=0,'Раздел 3'!F30=0,'Раздел 3'!G30=0,'Раздел 3'!H30=0,'Раздел 3'!I30=0),"",'Раздел 3'!C30)</f>
      </c>
      <c r="J477" t="s">
        <v>597</v>
      </c>
    </row>
    <row r="478" spans="1:10" ht="12.75">
      <c r="A478" t="s">
        <v>270</v>
      </c>
      <c r="B478" s="119" t="s">
        <v>452</v>
      </c>
      <c r="C478" s="189">
        <f>'Раздел 3'!D30</f>
        <v>0</v>
      </c>
      <c r="J478" t="s">
        <v>495</v>
      </c>
    </row>
    <row r="479" spans="1:10" ht="12.75">
      <c r="A479" t="s">
        <v>270</v>
      </c>
      <c r="B479" s="119" t="s">
        <v>6</v>
      </c>
      <c r="C479" s="189">
        <f>'Раздел 3'!E30</f>
        <v>0</v>
      </c>
      <c r="J479" t="s">
        <v>464</v>
      </c>
    </row>
    <row r="480" spans="1:10" ht="12.75">
      <c r="A480" t="s">
        <v>270</v>
      </c>
      <c r="B480" s="119" t="s">
        <v>463</v>
      </c>
      <c r="C480" s="189">
        <f>'Раздел 3'!F30</f>
        <v>0</v>
      </c>
      <c r="J480" t="s">
        <v>710</v>
      </c>
    </row>
    <row r="481" spans="1:10" ht="12.75">
      <c r="A481" t="s">
        <v>270</v>
      </c>
      <c r="B481" s="119" t="s">
        <v>588</v>
      </c>
      <c r="C481" s="189">
        <f>'Раздел 3'!G30</f>
        <v>0</v>
      </c>
      <c r="J481" t="s">
        <v>766</v>
      </c>
    </row>
    <row r="482" spans="1:10" ht="12.75">
      <c r="A482" t="s">
        <v>270</v>
      </c>
      <c r="B482" s="119" t="s">
        <v>795</v>
      </c>
      <c r="C482" s="189">
        <f>'Раздел 3'!H30</f>
        <v>0</v>
      </c>
      <c r="J482" t="s">
        <v>623</v>
      </c>
    </row>
    <row r="483" spans="1:10" ht="12.75">
      <c r="A483" t="s">
        <v>270</v>
      </c>
      <c r="B483" s="119" t="s">
        <v>50</v>
      </c>
      <c r="C483" s="189">
        <f>'Раздел 3'!I30</f>
        <v>0</v>
      </c>
      <c r="J483" t="s">
        <v>237</v>
      </c>
    </row>
    <row r="484" spans="1:3" ht="12.75">
      <c r="A484" t="s">
        <v>393</v>
      </c>
      <c r="B484" s="188"/>
      <c r="C484" s="97"/>
    </row>
    <row r="485" spans="1:10" ht="15">
      <c r="A485" s="107" t="s">
        <v>34</v>
      </c>
      <c r="B485" s="113" t="s">
        <v>107</v>
      </c>
      <c r="J485" s="122" t="s">
        <v>584</v>
      </c>
    </row>
    <row r="486" spans="1:10" ht="12.75">
      <c r="A486" t="s">
        <v>270</v>
      </c>
      <c r="B486" s="119" t="s">
        <v>550</v>
      </c>
      <c r="C486" s="97">
        <f>IF(AND('Раздел 3'!D31=0,'Раздел 3'!E31=0,'Раздел 3'!F31=0,'Раздел 3'!G31=0,'Раздел 3'!H31=0,'Раздел 3'!I31=0),"",'Раздел 3'!C31)</f>
      </c>
      <c r="J486" t="s">
        <v>597</v>
      </c>
    </row>
    <row r="487" spans="1:10" ht="12.75">
      <c r="A487" t="s">
        <v>270</v>
      </c>
      <c r="B487" s="119" t="s">
        <v>452</v>
      </c>
      <c r="C487" s="189">
        <f>'Раздел 3'!D31</f>
        <v>0</v>
      </c>
      <c r="J487" t="s">
        <v>495</v>
      </c>
    </row>
    <row r="488" spans="1:10" ht="12.75">
      <c r="A488" t="s">
        <v>270</v>
      </c>
      <c r="B488" s="119" t="s">
        <v>6</v>
      </c>
      <c r="C488" s="189">
        <f>'Раздел 3'!E31</f>
        <v>0</v>
      </c>
      <c r="J488" t="s">
        <v>464</v>
      </c>
    </row>
    <row r="489" spans="1:10" ht="12.75">
      <c r="A489" t="s">
        <v>270</v>
      </c>
      <c r="B489" s="119" t="s">
        <v>463</v>
      </c>
      <c r="C489" s="189">
        <f>'Раздел 3'!F31</f>
        <v>0</v>
      </c>
      <c r="J489" t="s">
        <v>710</v>
      </c>
    </row>
    <row r="490" spans="1:10" ht="12.75">
      <c r="A490" t="s">
        <v>270</v>
      </c>
      <c r="B490" s="119" t="s">
        <v>588</v>
      </c>
      <c r="C490" s="189">
        <f>'Раздел 3'!G31</f>
        <v>0</v>
      </c>
      <c r="J490" t="s">
        <v>766</v>
      </c>
    </row>
    <row r="491" spans="1:10" ht="12.75">
      <c r="A491" t="s">
        <v>270</v>
      </c>
      <c r="B491" s="119" t="s">
        <v>795</v>
      </c>
      <c r="C491" s="189">
        <f>'Раздел 3'!H31</f>
        <v>0</v>
      </c>
      <c r="J491" t="s">
        <v>623</v>
      </c>
    </row>
    <row r="492" spans="1:10" ht="12.75">
      <c r="A492" t="s">
        <v>270</v>
      </c>
      <c r="B492" s="119" t="s">
        <v>50</v>
      </c>
      <c r="C492" s="189">
        <f>'Раздел 3'!I31</f>
        <v>0</v>
      </c>
      <c r="J492" t="s">
        <v>237</v>
      </c>
    </row>
    <row r="493" spans="1:3" ht="12.75">
      <c r="A493" t="s">
        <v>393</v>
      </c>
      <c r="B493" s="188"/>
      <c r="C493" s="97"/>
    </row>
    <row r="494" spans="1:3" ht="12.75">
      <c r="A494" t="s">
        <v>393</v>
      </c>
      <c r="B494" s="188"/>
      <c r="C494" s="97"/>
    </row>
    <row r="495" spans="1:10" ht="15">
      <c r="A495" s="107" t="s">
        <v>34</v>
      </c>
      <c r="B495" s="113" t="s">
        <v>152</v>
      </c>
      <c r="J495" s="122" t="s">
        <v>333</v>
      </c>
    </row>
    <row r="496" spans="1:10" ht="15">
      <c r="A496" s="107" t="s">
        <v>34</v>
      </c>
      <c r="B496" s="113" t="s">
        <v>306</v>
      </c>
      <c r="D496" t="s">
        <v>429</v>
      </c>
      <c r="J496" s="122" t="s">
        <v>113</v>
      </c>
    </row>
    <row r="497" spans="1:10" ht="12.75">
      <c r="A497" t="s">
        <v>270</v>
      </c>
      <c r="B497" s="119" t="s">
        <v>452</v>
      </c>
      <c r="C497" s="189">
        <f>'Раздел 3'!D32</f>
        <v>0</v>
      </c>
      <c r="J497" t="s">
        <v>495</v>
      </c>
    </row>
    <row r="498" spans="1:10" ht="12.75">
      <c r="A498" t="s">
        <v>270</v>
      </c>
      <c r="B498" s="119" t="s">
        <v>6</v>
      </c>
      <c r="C498" s="189">
        <f>'Раздел 3'!E32</f>
        <v>0</v>
      </c>
      <c r="J498" t="s">
        <v>464</v>
      </c>
    </row>
    <row r="499" spans="1:10" ht="12.75">
      <c r="A499" t="s">
        <v>270</v>
      </c>
      <c r="B499" s="119" t="s">
        <v>463</v>
      </c>
      <c r="C499" s="189">
        <f>'Раздел 3'!F32</f>
        <v>0</v>
      </c>
      <c r="J499" t="s">
        <v>710</v>
      </c>
    </row>
    <row r="500" spans="1:10" ht="12.75">
      <c r="A500" t="s">
        <v>270</v>
      </c>
      <c r="B500" s="119" t="s">
        <v>588</v>
      </c>
      <c r="C500" s="189">
        <f>'Раздел 3'!G32</f>
        <v>0</v>
      </c>
      <c r="J500" t="s">
        <v>766</v>
      </c>
    </row>
    <row r="501" spans="1:10" ht="12.75">
      <c r="A501" t="s">
        <v>270</v>
      </c>
      <c r="B501" s="119" t="s">
        <v>795</v>
      </c>
      <c r="C501" s="189">
        <f>'Раздел 3'!H32</f>
        <v>0</v>
      </c>
      <c r="J501" t="s">
        <v>623</v>
      </c>
    </row>
    <row r="502" spans="1:10" ht="12.75">
      <c r="A502" t="s">
        <v>270</v>
      </c>
      <c r="B502" s="119" t="s">
        <v>50</v>
      </c>
      <c r="C502" s="189">
        <f>'Раздел 3'!I32</f>
        <v>0</v>
      </c>
      <c r="J502" t="s">
        <v>237</v>
      </c>
    </row>
    <row r="503" spans="1:10" ht="12.75">
      <c r="A503" t="s">
        <v>270</v>
      </c>
      <c r="B503" s="119" t="s">
        <v>76</v>
      </c>
      <c r="C503" s="189">
        <f>'Раздел 3'!J32</f>
        <v>0</v>
      </c>
      <c r="J503" t="s">
        <v>526</v>
      </c>
    </row>
    <row r="504" spans="1:3" ht="12.75">
      <c r="A504" t="s">
        <v>393</v>
      </c>
      <c r="B504" s="188"/>
      <c r="C504" s="97"/>
    </row>
    <row r="505" spans="1:10" ht="15">
      <c r="A505" s="107" t="s">
        <v>34</v>
      </c>
      <c r="B505" s="113" t="s">
        <v>250</v>
      </c>
      <c r="J505" s="122" t="s">
        <v>740</v>
      </c>
    </row>
    <row r="506" spans="1:10" ht="12.75">
      <c r="A506" t="s">
        <v>270</v>
      </c>
      <c r="B506" s="119" t="s">
        <v>550</v>
      </c>
      <c r="C506" s="127"/>
      <c r="J506" t="s">
        <v>597</v>
      </c>
    </row>
    <row r="507" spans="1:10" ht="12.75">
      <c r="A507" t="s">
        <v>270</v>
      </c>
      <c r="B507" s="119" t="s">
        <v>452</v>
      </c>
      <c r="C507" s="189">
        <f>'Раздел 3'!D34</f>
        <v>0</v>
      </c>
      <c r="J507" t="s">
        <v>495</v>
      </c>
    </row>
    <row r="508" spans="1:10" ht="12.75">
      <c r="A508" t="s">
        <v>270</v>
      </c>
      <c r="B508" s="119" t="s">
        <v>6</v>
      </c>
      <c r="C508" s="189">
        <f>'Раздел 3'!E34</f>
        <v>0</v>
      </c>
      <c r="J508" t="s">
        <v>464</v>
      </c>
    </row>
    <row r="509" spans="1:10" ht="12.75">
      <c r="A509" t="s">
        <v>270</v>
      </c>
      <c r="B509" s="119" t="s">
        <v>463</v>
      </c>
      <c r="C509" s="189">
        <f>'Раздел 3'!F34</f>
        <v>0</v>
      </c>
      <c r="J509" t="s">
        <v>710</v>
      </c>
    </row>
    <row r="510" spans="1:10" ht="12.75">
      <c r="A510" t="s">
        <v>270</v>
      </c>
      <c r="B510" s="119" t="s">
        <v>588</v>
      </c>
      <c r="C510" s="189">
        <f>'Раздел 3'!G34</f>
        <v>0</v>
      </c>
      <c r="J510" t="s">
        <v>766</v>
      </c>
    </row>
    <row r="511" spans="1:10" ht="12.75">
      <c r="A511" t="s">
        <v>270</v>
      </c>
      <c r="B511" s="119" t="s">
        <v>795</v>
      </c>
      <c r="C511" s="189">
        <f>'Раздел 3'!H34</f>
        <v>0</v>
      </c>
      <c r="J511" t="s">
        <v>623</v>
      </c>
    </row>
    <row r="512" spans="1:10" ht="12.75">
      <c r="A512" t="s">
        <v>270</v>
      </c>
      <c r="B512" s="119" t="s">
        <v>50</v>
      </c>
      <c r="C512" s="189">
        <f>'Раздел 3'!I34</f>
        <v>0</v>
      </c>
      <c r="J512" t="s">
        <v>237</v>
      </c>
    </row>
    <row r="513" spans="1:10" ht="12.75">
      <c r="A513" t="s">
        <v>270</v>
      </c>
      <c r="B513" s="119" t="s">
        <v>76</v>
      </c>
      <c r="C513" s="189">
        <f>'Раздел 3'!J34</f>
        <v>0</v>
      </c>
      <c r="J513" t="s">
        <v>526</v>
      </c>
    </row>
    <row r="514" spans="1:3" ht="12.75">
      <c r="A514" t="s">
        <v>393</v>
      </c>
      <c r="B514" s="188"/>
      <c r="C514" s="97"/>
    </row>
    <row r="515" spans="1:10" ht="15">
      <c r="A515" s="107" t="s">
        <v>34</v>
      </c>
      <c r="B515" s="113" t="s">
        <v>547</v>
      </c>
      <c r="J515" s="122" t="s">
        <v>121</v>
      </c>
    </row>
    <row r="516" spans="1:10" ht="12.75">
      <c r="A516" t="s">
        <v>270</v>
      </c>
      <c r="B516" s="119" t="s">
        <v>550</v>
      </c>
      <c r="C516" s="127"/>
      <c r="J516" t="s">
        <v>597</v>
      </c>
    </row>
    <row r="517" spans="1:10" ht="12.75">
      <c r="A517" t="s">
        <v>270</v>
      </c>
      <c r="B517" s="119" t="s">
        <v>452</v>
      </c>
      <c r="C517" s="189">
        <f>'Раздел 3'!D35</f>
        <v>0</v>
      </c>
      <c r="J517" t="s">
        <v>495</v>
      </c>
    </row>
    <row r="518" spans="1:10" ht="12.75">
      <c r="A518" t="s">
        <v>270</v>
      </c>
      <c r="B518" s="119" t="s">
        <v>6</v>
      </c>
      <c r="C518" s="189">
        <f>'Раздел 3'!E35</f>
        <v>0</v>
      </c>
      <c r="J518" t="s">
        <v>464</v>
      </c>
    </row>
    <row r="519" spans="1:10" ht="12.75">
      <c r="A519" t="s">
        <v>270</v>
      </c>
      <c r="B519" s="119" t="s">
        <v>463</v>
      </c>
      <c r="C519" s="189">
        <f>'Раздел 3'!F35</f>
        <v>0</v>
      </c>
      <c r="J519" t="s">
        <v>710</v>
      </c>
    </row>
    <row r="520" spans="1:10" ht="12.75">
      <c r="A520" t="s">
        <v>270</v>
      </c>
      <c r="B520" s="119" t="s">
        <v>588</v>
      </c>
      <c r="C520" s="189">
        <f>'Раздел 3'!G35</f>
        <v>0</v>
      </c>
      <c r="J520" t="s">
        <v>766</v>
      </c>
    </row>
    <row r="521" spans="1:10" ht="12.75">
      <c r="A521" t="s">
        <v>270</v>
      </c>
      <c r="B521" s="119" t="s">
        <v>795</v>
      </c>
      <c r="C521" s="189">
        <f>'Раздел 3'!H35</f>
        <v>0</v>
      </c>
      <c r="J521" t="s">
        <v>623</v>
      </c>
    </row>
    <row r="522" spans="1:10" ht="12.75">
      <c r="A522" t="s">
        <v>270</v>
      </c>
      <c r="B522" s="119" t="s">
        <v>50</v>
      </c>
      <c r="C522" s="189">
        <f>'Раздел 3'!I35</f>
        <v>0</v>
      </c>
      <c r="J522" t="s">
        <v>237</v>
      </c>
    </row>
    <row r="523" spans="1:10" ht="12.75">
      <c r="A523" t="s">
        <v>270</v>
      </c>
      <c r="B523" s="119" t="s">
        <v>76</v>
      </c>
      <c r="C523" s="189">
        <f>'Раздел 3'!J35</f>
        <v>0</v>
      </c>
      <c r="J523" t="s">
        <v>526</v>
      </c>
    </row>
    <row r="524" spans="1:3" ht="12.75">
      <c r="A524" t="s">
        <v>393</v>
      </c>
      <c r="B524" s="188"/>
      <c r="C524" s="97"/>
    </row>
    <row r="525" spans="1:3" ht="12.75">
      <c r="A525" t="s">
        <v>393</v>
      </c>
      <c r="B525" s="188"/>
      <c r="C525" s="97"/>
    </row>
    <row r="526" spans="1:10" ht="15">
      <c r="A526" s="107" t="s">
        <v>34</v>
      </c>
      <c r="B526" s="113" t="s">
        <v>572</v>
      </c>
      <c r="J526" t="s">
        <v>552</v>
      </c>
    </row>
    <row r="527" spans="1:10" ht="15">
      <c r="A527" s="107" t="s">
        <v>34</v>
      </c>
      <c r="B527" s="113" t="s">
        <v>490</v>
      </c>
      <c r="D527" t="s">
        <v>429</v>
      </c>
      <c r="J527" s="122" t="s">
        <v>502</v>
      </c>
    </row>
    <row r="528" spans="1:10" ht="12.75">
      <c r="A528" t="s">
        <v>270</v>
      </c>
      <c r="B528" s="119" t="s">
        <v>452</v>
      </c>
      <c r="C528" s="189">
        <f>'Раздел 3'!D41</f>
        <v>0</v>
      </c>
      <c r="J528" t="s">
        <v>495</v>
      </c>
    </row>
    <row r="529" spans="1:10" ht="12.75">
      <c r="A529" t="s">
        <v>270</v>
      </c>
      <c r="B529" s="119" t="s">
        <v>6</v>
      </c>
      <c r="C529" s="189">
        <f>'Раздел 3'!E41</f>
        <v>0</v>
      </c>
      <c r="J529" t="s">
        <v>464</v>
      </c>
    </row>
    <row r="530" spans="1:10" ht="12.75">
      <c r="A530" t="s">
        <v>270</v>
      </c>
      <c r="B530" s="119" t="s">
        <v>463</v>
      </c>
      <c r="C530" s="189">
        <f>'Раздел 3'!F41</f>
        <v>0</v>
      </c>
      <c r="J530" t="s">
        <v>710</v>
      </c>
    </row>
    <row r="531" spans="1:10" ht="12.75">
      <c r="A531" t="s">
        <v>270</v>
      </c>
      <c r="B531" s="119" t="s">
        <v>588</v>
      </c>
      <c r="C531" s="189">
        <f>'Раздел 3'!G41</f>
        <v>0</v>
      </c>
      <c r="J531" t="s">
        <v>766</v>
      </c>
    </row>
    <row r="532" spans="1:10" ht="12.75">
      <c r="A532" t="s">
        <v>270</v>
      </c>
      <c r="B532" s="119" t="s">
        <v>795</v>
      </c>
      <c r="C532" s="189">
        <f>'Раздел 3'!H41</f>
        <v>0</v>
      </c>
      <c r="J532" t="s">
        <v>623</v>
      </c>
    </row>
    <row r="533" spans="1:10" ht="12.75">
      <c r="A533" t="s">
        <v>270</v>
      </c>
      <c r="B533" s="119" t="s">
        <v>50</v>
      </c>
      <c r="C533" s="189">
        <f>'Раздел 3'!I41</f>
        <v>0</v>
      </c>
      <c r="J533" t="s">
        <v>237</v>
      </c>
    </row>
    <row r="534" spans="1:10" ht="12.75">
      <c r="A534" t="s">
        <v>270</v>
      </c>
      <c r="B534" s="119" t="s">
        <v>76</v>
      </c>
      <c r="C534" s="189">
        <f>'Раздел 3'!J41</f>
        <v>0</v>
      </c>
      <c r="J534" t="s">
        <v>526</v>
      </c>
    </row>
    <row r="535" spans="1:3" ht="12.75">
      <c r="A535" t="s">
        <v>393</v>
      </c>
      <c r="B535" s="188"/>
      <c r="C535" s="97"/>
    </row>
    <row r="536" spans="1:10" ht="15">
      <c r="A536" s="107" t="s">
        <v>34</v>
      </c>
      <c r="B536" s="113" t="s">
        <v>250</v>
      </c>
      <c r="J536" s="122" t="s">
        <v>56</v>
      </c>
    </row>
    <row r="537" spans="1:10" ht="12.75">
      <c r="A537" t="s">
        <v>270</v>
      </c>
      <c r="B537" s="119" t="s">
        <v>550</v>
      </c>
      <c r="C537" s="127"/>
      <c r="J537" t="s">
        <v>597</v>
      </c>
    </row>
    <row r="538" spans="1:10" ht="12.75">
      <c r="A538" t="s">
        <v>270</v>
      </c>
      <c r="B538" s="119" t="s">
        <v>452</v>
      </c>
      <c r="C538" s="189">
        <f>'Раздел 3'!D43</f>
        <v>0</v>
      </c>
      <c r="J538" t="s">
        <v>495</v>
      </c>
    </row>
    <row r="539" spans="1:10" ht="12.75">
      <c r="A539" t="s">
        <v>270</v>
      </c>
      <c r="B539" s="119" t="s">
        <v>6</v>
      </c>
      <c r="C539" s="189">
        <f>'Раздел 3'!E43</f>
        <v>0</v>
      </c>
      <c r="J539" t="s">
        <v>464</v>
      </c>
    </row>
    <row r="540" spans="1:10" ht="12.75">
      <c r="A540" t="s">
        <v>270</v>
      </c>
      <c r="B540" s="119" t="s">
        <v>463</v>
      </c>
      <c r="C540" s="189">
        <f>'Раздел 3'!F43</f>
        <v>0</v>
      </c>
      <c r="J540" t="s">
        <v>710</v>
      </c>
    </row>
    <row r="541" spans="1:10" ht="12.75">
      <c r="A541" t="s">
        <v>270</v>
      </c>
      <c r="B541" s="119" t="s">
        <v>588</v>
      </c>
      <c r="C541" s="189">
        <f>'Раздел 3'!G43</f>
        <v>0</v>
      </c>
      <c r="J541" t="s">
        <v>766</v>
      </c>
    </row>
    <row r="542" spans="1:10" ht="12.75">
      <c r="A542" t="s">
        <v>270</v>
      </c>
      <c r="B542" s="119" t="s">
        <v>795</v>
      </c>
      <c r="C542" s="189">
        <f>'Раздел 3'!H43</f>
        <v>0</v>
      </c>
      <c r="J542" t="s">
        <v>623</v>
      </c>
    </row>
    <row r="543" spans="1:10" ht="12.75">
      <c r="A543" t="s">
        <v>270</v>
      </c>
      <c r="B543" s="119" t="s">
        <v>50</v>
      </c>
      <c r="C543" s="189">
        <f>'Раздел 3'!I43</f>
        <v>0</v>
      </c>
      <c r="J543" t="s">
        <v>237</v>
      </c>
    </row>
    <row r="544" spans="1:10" ht="12.75">
      <c r="A544" t="s">
        <v>270</v>
      </c>
      <c r="B544" s="119" t="s">
        <v>76</v>
      </c>
      <c r="C544" s="189">
        <f>'Раздел 3'!J43</f>
        <v>0</v>
      </c>
      <c r="J544" t="s">
        <v>526</v>
      </c>
    </row>
    <row r="545" spans="1:3" ht="12.75">
      <c r="A545" t="s">
        <v>393</v>
      </c>
      <c r="B545" s="188"/>
      <c r="C545" s="97"/>
    </row>
    <row r="546" spans="1:10" ht="15">
      <c r="A546" s="107" t="s">
        <v>34</v>
      </c>
      <c r="B546" s="113" t="s">
        <v>547</v>
      </c>
      <c r="J546" s="122" t="s">
        <v>210</v>
      </c>
    </row>
    <row r="547" spans="1:10" ht="12.75">
      <c r="A547" t="s">
        <v>270</v>
      </c>
      <c r="B547" s="119" t="s">
        <v>550</v>
      </c>
      <c r="C547" s="127"/>
      <c r="J547" t="s">
        <v>597</v>
      </c>
    </row>
    <row r="548" spans="1:10" ht="12.75">
      <c r="A548" t="s">
        <v>270</v>
      </c>
      <c r="B548" s="119" t="s">
        <v>452</v>
      </c>
      <c r="C548" s="189">
        <f>'Раздел 3'!D44</f>
        <v>0</v>
      </c>
      <c r="J548" t="s">
        <v>495</v>
      </c>
    </row>
    <row r="549" spans="1:10" ht="12.75">
      <c r="A549" t="s">
        <v>270</v>
      </c>
      <c r="B549" s="119" t="s">
        <v>6</v>
      </c>
      <c r="C549" s="189">
        <f>'Раздел 3'!E44</f>
        <v>0</v>
      </c>
      <c r="J549" t="s">
        <v>464</v>
      </c>
    </row>
    <row r="550" spans="1:10" ht="12.75">
      <c r="A550" t="s">
        <v>270</v>
      </c>
      <c r="B550" s="119" t="s">
        <v>463</v>
      </c>
      <c r="C550" s="189">
        <f>'Раздел 3'!F44</f>
        <v>0</v>
      </c>
      <c r="J550" t="s">
        <v>710</v>
      </c>
    </row>
    <row r="551" spans="1:10" ht="12.75">
      <c r="A551" t="s">
        <v>270</v>
      </c>
      <c r="B551" s="119" t="s">
        <v>588</v>
      </c>
      <c r="C551" s="189">
        <f>'Раздел 3'!G44</f>
        <v>0</v>
      </c>
      <c r="J551" t="s">
        <v>766</v>
      </c>
    </row>
    <row r="552" spans="1:10" ht="12.75">
      <c r="A552" t="s">
        <v>270</v>
      </c>
      <c r="B552" s="119" t="s">
        <v>795</v>
      </c>
      <c r="C552" s="189">
        <f>'Раздел 3'!H44</f>
        <v>0</v>
      </c>
      <c r="J552" t="s">
        <v>623</v>
      </c>
    </row>
    <row r="553" spans="1:10" ht="12.75">
      <c r="A553" t="s">
        <v>270</v>
      </c>
      <c r="B553" s="119" t="s">
        <v>50</v>
      </c>
      <c r="C553" s="189">
        <f>'Раздел 3'!I44</f>
        <v>0</v>
      </c>
      <c r="J553" t="s">
        <v>237</v>
      </c>
    </row>
    <row r="554" spans="1:10" ht="12.75">
      <c r="A554" t="s">
        <v>270</v>
      </c>
      <c r="B554" s="119" t="s">
        <v>76</v>
      </c>
      <c r="C554" s="189">
        <f>'Раздел 3'!J44</f>
        <v>0</v>
      </c>
      <c r="J554" t="s">
        <v>526</v>
      </c>
    </row>
    <row r="555" spans="1:10" ht="12.75">
      <c r="A555" t="s">
        <v>393</v>
      </c>
      <c r="B555" s="188"/>
      <c r="C555" s="97"/>
      <c r="J555" s="107"/>
    </row>
    <row r="556" spans="1:10" ht="12.75" customHeight="1">
      <c r="A556" t="s">
        <v>393</v>
      </c>
      <c r="B556" s="113"/>
      <c r="C556" s="97"/>
      <c r="J556" s="107"/>
    </row>
    <row r="557" spans="1:10" ht="12.75">
      <c r="A557" t="s">
        <v>393</v>
      </c>
      <c r="B557" s="1"/>
      <c r="J557" s="125" t="s">
        <v>773</v>
      </c>
    </row>
    <row r="558" spans="1:10" ht="15.75">
      <c r="A558" s="107" t="s">
        <v>34</v>
      </c>
      <c r="B558" s="126" t="s">
        <v>753</v>
      </c>
      <c r="J558" s="107" t="s">
        <v>151</v>
      </c>
    </row>
    <row r="559" spans="1:10" ht="15">
      <c r="A559" s="107" t="s">
        <v>34</v>
      </c>
      <c r="B559" s="113" t="s">
        <v>142</v>
      </c>
      <c r="J559" s="107" t="s">
        <v>809</v>
      </c>
    </row>
    <row r="560" spans="1:10" ht="15">
      <c r="A560" s="107" t="s">
        <v>34</v>
      </c>
      <c r="B560" s="113" t="s">
        <v>240</v>
      </c>
      <c r="J560" s="107" t="s">
        <v>571</v>
      </c>
    </row>
    <row r="561" spans="1:10" ht="12.75">
      <c r="A561" t="s">
        <v>270</v>
      </c>
      <c r="B561" s="1" t="s">
        <v>160</v>
      </c>
      <c r="C561" s="189">
        <f>'Раздел 3'!D51</f>
        <v>0</v>
      </c>
      <c r="J561" t="s">
        <v>651</v>
      </c>
    </row>
    <row r="562" spans="1:10" ht="12.75">
      <c r="A562" t="s">
        <v>270</v>
      </c>
      <c r="B562" s="1" t="s">
        <v>539</v>
      </c>
      <c r="C562" s="189">
        <f>'Раздел 3'!E51</f>
        <v>0</v>
      </c>
      <c r="J562" t="s">
        <v>494</v>
      </c>
    </row>
    <row r="563" spans="1:10" ht="12.75">
      <c r="A563" t="s">
        <v>270</v>
      </c>
      <c r="B563" s="1" t="s">
        <v>622</v>
      </c>
      <c r="C563" s="189">
        <f>'Раздел 3'!F51</f>
        <v>0</v>
      </c>
      <c r="J563" t="s">
        <v>580</v>
      </c>
    </row>
    <row r="564" spans="1:10" ht="12.75">
      <c r="A564" t="s">
        <v>270</v>
      </c>
      <c r="B564" s="1" t="s">
        <v>399</v>
      </c>
      <c r="C564" s="189">
        <f>'Раздел 3'!G51</f>
        <v>0</v>
      </c>
      <c r="J564" t="s">
        <v>807</v>
      </c>
    </row>
    <row r="565" spans="1:10" ht="12.75">
      <c r="A565" t="s">
        <v>270</v>
      </c>
      <c r="B565" s="1" t="s">
        <v>196</v>
      </c>
      <c r="C565" s="189">
        <f>'Раздел 3'!H51</f>
        <v>0</v>
      </c>
      <c r="J565" t="s">
        <v>46</v>
      </c>
    </row>
    <row r="566" spans="1:3" ht="12.75">
      <c r="A566" t="s">
        <v>393</v>
      </c>
      <c r="B566" s="188"/>
      <c r="C566" s="97"/>
    </row>
    <row r="567" spans="1:3" ht="12.75">
      <c r="A567" t="s">
        <v>393</v>
      </c>
      <c r="B567" s="188"/>
      <c r="C567" s="97"/>
    </row>
    <row r="568" spans="1:10" ht="15">
      <c r="A568" s="107" t="s">
        <v>34</v>
      </c>
      <c r="B568" s="113" t="s">
        <v>770</v>
      </c>
      <c r="J568" s="107" t="s">
        <v>195</v>
      </c>
    </row>
    <row r="569" spans="1:10" ht="15">
      <c r="A569" s="107" t="s">
        <v>34</v>
      </c>
      <c r="B569" s="113" t="s">
        <v>715</v>
      </c>
      <c r="J569" s="107" t="s">
        <v>538</v>
      </c>
    </row>
    <row r="570" spans="1:10" ht="12.75">
      <c r="A570" t="s">
        <v>270</v>
      </c>
      <c r="B570" s="119" t="s">
        <v>550</v>
      </c>
      <c r="C570" s="127"/>
      <c r="J570" t="s">
        <v>597</v>
      </c>
    </row>
    <row r="571" spans="1:10" ht="12.75">
      <c r="A571" t="s">
        <v>270</v>
      </c>
      <c r="B571" s="1" t="s">
        <v>160</v>
      </c>
      <c r="C571" s="189">
        <f>'Раздел 3'!D52</f>
        <v>0</v>
      </c>
      <c r="J571" t="s">
        <v>651</v>
      </c>
    </row>
    <row r="572" spans="1:10" ht="12.75">
      <c r="A572" t="s">
        <v>270</v>
      </c>
      <c r="B572" s="1" t="s">
        <v>539</v>
      </c>
      <c r="C572" s="189">
        <f>'Раздел 3'!E52</f>
        <v>0</v>
      </c>
      <c r="J572" t="s">
        <v>494</v>
      </c>
    </row>
    <row r="573" spans="1:10" ht="12.75">
      <c r="A573" t="s">
        <v>270</v>
      </c>
      <c r="B573" s="1" t="s">
        <v>622</v>
      </c>
      <c r="C573" s="189">
        <f>'Раздел 3'!F52</f>
        <v>0</v>
      </c>
      <c r="J573" t="s">
        <v>580</v>
      </c>
    </row>
    <row r="574" spans="1:10" ht="12.75">
      <c r="A574" t="s">
        <v>270</v>
      </c>
      <c r="B574" s="1" t="s">
        <v>399</v>
      </c>
      <c r="C574" s="189">
        <f>'Раздел 3'!G52</f>
        <v>0</v>
      </c>
      <c r="J574" t="s">
        <v>807</v>
      </c>
    </row>
    <row r="575" spans="1:10" ht="12.75">
      <c r="A575" t="s">
        <v>270</v>
      </c>
      <c r="B575" s="1" t="s">
        <v>196</v>
      </c>
      <c r="C575" s="189">
        <f>'Раздел 3'!H52</f>
        <v>0</v>
      </c>
      <c r="J575" t="s">
        <v>46</v>
      </c>
    </row>
    <row r="576" ht="12.75">
      <c r="A576" s="122" t="s">
        <v>451</v>
      </c>
    </row>
  </sheetData>
  <sheetProtection/>
  <printOptions gridLines="1"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2023-02-07T06:25:01Z</dcterms:created>
  <dcterms:modified xsi:type="dcterms:W3CDTF">2023-02-07T06:25:05Z</dcterms:modified>
  <cp:category/>
  <cp:version/>
  <cp:contentType/>
  <cp:contentStatus/>
</cp:coreProperties>
</file>